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2.xml" ContentType="application/vnd.openxmlformats-officedocument.drawing+xml"/>
  <Override PartName="/xl/ctrlProps/ctrlProp66.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codeName="ThisWorkbook"/>
  <mc:AlternateContent xmlns:mc="http://schemas.openxmlformats.org/markup-compatibility/2006">
    <mc:Choice Requires="x15">
      <x15ac:absPath xmlns:x15ac="http://schemas.microsoft.com/office/spreadsheetml/2010/11/ac" url="https://ircmonteregie.sharepoint.com/sites/IRCM/DocumentsPartenariats/Projets locaux/2023-2026/Reddition de comptes/FORMULAIRES/"/>
    </mc:Choice>
  </mc:AlternateContent>
  <xr:revisionPtr revIDLastSave="0" documentId="8_{EDD34852-567C-43DE-90F1-8CD7A7F83E44}" xr6:coauthVersionLast="47" xr6:coauthVersionMax="47" xr10:uidLastSave="{00000000-0000-0000-0000-000000000000}"/>
  <bookViews>
    <workbookView xWindow="28680" yWindow="-120" windowWidth="29040" windowHeight="15840" tabRatio="879" xr2:uid="{91AC3AB2-A160-41E1-8EC9-ABC8368427EC}"/>
  </bookViews>
  <sheets>
    <sheet name="Rapport activités" sheetId="41" r:id="rId1"/>
    <sheet name="Rapport financier" sheetId="38" r:id="rId2"/>
    <sheet name="Listes" sheetId="42" state="hidden" r:id="rId3"/>
    <sheet name="Calculs" sheetId="43" state="hidden" r:id="rId4"/>
  </sheets>
  <definedNames>
    <definedName name="_xlnm.Print_Area" localSheetId="1">'Rapport financier'!$B$2:$R$82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43" l="1"/>
  <c r="F4" i="43"/>
  <c r="D15" i="43" l="1"/>
  <c r="F15" i="43" s="1"/>
  <c r="D14" i="43"/>
  <c r="F14" i="43" s="1"/>
  <c r="F3" i="43"/>
  <c r="D13" i="43"/>
  <c r="F13" i="43" s="1"/>
  <c r="D12" i="43"/>
  <c r="F12" i="43" s="1"/>
  <c r="D11" i="43"/>
  <c r="F11" i="43" s="1"/>
  <c r="D10" i="43"/>
  <c r="F10" i="43" s="1"/>
  <c r="D9" i="43"/>
  <c r="F9" i="43" s="1"/>
  <c r="D8" i="43"/>
  <c r="F8" i="43" s="1"/>
  <c r="D7" i="43"/>
  <c r="F7" i="43" s="1"/>
  <c r="D6" i="43"/>
  <c r="F6" i="43" s="1"/>
  <c r="D5" i="43"/>
  <c r="F5" i="43" s="1"/>
  <c r="D4" i="43"/>
  <c r="D16" i="41"/>
  <c r="D15" i="41"/>
  <c r="D14" i="41"/>
  <c r="D13" i="41"/>
  <c r="D12" i="41"/>
  <c r="D2" i="43"/>
  <c r="G2" i="43" s="1"/>
  <c r="L11" i="41" l="1"/>
  <c r="I67" i="38"/>
  <c r="N67" i="38"/>
  <c r="M6" i="38"/>
  <c r="D6" i="38"/>
  <c r="G104" i="41"/>
  <c r="G103" i="41"/>
  <c r="C107" i="41"/>
  <c r="C106" i="41"/>
  <c r="P64" i="38"/>
  <c r="P63" i="38"/>
  <c r="P62" i="38"/>
  <c r="P61" i="38"/>
  <c r="P60" i="38"/>
  <c r="P57" i="38"/>
  <c r="P56" i="38"/>
  <c r="P55" i="38"/>
  <c r="P54" i="38"/>
  <c r="P53" i="38"/>
  <c r="P50" i="38"/>
  <c r="P49" i="38"/>
  <c r="P48" i="38"/>
  <c r="P47" i="38"/>
  <c r="P46" i="38"/>
  <c r="P43" i="38"/>
  <c r="P42" i="38"/>
  <c r="P41" i="38"/>
  <c r="P40" i="38"/>
  <c r="P39" i="38"/>
  <c r="P36" i="38"/>
  <c r="P35" i="38"/>
  <c r="P34" i="38"/>
  <c r="P33" i="38"/>
  <c r="P32" i="38"/>
  <c r="P29" i="38"/>
  <c r="P28" i="38"/>
  <c r="P27" i="38"/>
  <c r="P26" i="38"/>
  <c r="P25" i="38"/>
  <c r="P22" i="38"/>
  <c r="P21" i="38"/>
  <c r="P20" i="38"/>
  <c r="P19" i="38"/>
  <c r="P18" i="38"/>
  <c r="N64" i="38"/>
  <c r="N63" i="38"/>
  <c r="N62" i="38"/>
  <c r="N61" i="38"/>
  <c r="N60" i="38"/>
  <c r="N57" i="38"/>
  <c r="N56" i="38"/>
  <c r="N55" i="38"/>
  <c r="N54" i="38"/>
  <c r="N53" i="38"/>
  <c r="N50" i="38"/>
  <c r="N49" i="38"/>
  <c r="N48" i="38"/>
  <c r="N47" i="38"/>
  <c r="N46" i="38"/>
  <c r="N43" i="38"/>
  <c r="N42" i="38"/>
  <c r="N41" i="38"/>
  <c r="N40" i="38"/>
  <c r="N39" i="38"/>
  <c r="N36" i="38"/>
  <c r="N35" i="38"/>
  <c r="N34" i="38"/>
  <c r="N33" i="38"/>
  <c r="N32" i="38"/>
  <c r="N29" i="38"/>
  <c r="N28" i="38"/>
  <c r="N27" i="38"/>
  <c r="N26" i="38"/>
  <c r="N25" i="38"/>
  <c r="N19" i="38"/>
  <c r="N20" i="38"/>
  <c r="N21" i="38"/>
  <c r="N22" i="38"/>
  <c r="P12" i="38"/>
  <c r="P13" i="38"/>
  <c r="P14" i="38"/>
  <c r="P15" i="38"/>
  <c r="P11" i="38"/>
  <c r="N51" i="38" l="1"/>
  <c r="P23" i="38"/>
  <c r="G137" i="41"/>
  <c r="D140" i="41"/>
  <c r="G139" i="41"/>
  <c r="D141" i="41"/>
  <c r="G140" i="41"/>
  <c r="C110" i="41"/>
  <c r="G22" i="41"/>
  <c r="G23" i="41"/>
  <c r="G24" i="41"/>
  <c r="G21" i="41"/>
  <c r="D24" i="41"/>
  <c r="D22" i="41"/>
  <c r="D23" i="41"/>
  <c r="D21" i="41"/>
  <c r="G138" i="41" l="1"/>
  <c r="D142" i="41"/>
  <c r="D139" i="41"/>
  <c r="D138" i="41"/>
  <c r="D137" i="41"/>
  <c r="C104" i="41"/>
  <c r="C105" i="41"/>
  <c r="C103" i="41"/>
  <c r="G92" i="41"/>
  <c r="G93" i="41"/>
  <c r="G94" i="41"/>
  <c r="G91" i="41"/>
  <c r="D92" i="41"/>
  <c r="D93" i="41"/>
  <c r="D94" i="41"/>
  <c r="D91" i="41"/>
  <c r="C95" i="41" l="1"/>
  <c r="I43" i="42" l="1"/>
  <c r="I44" i="42"/>
  <c r="I42" i="42"/>
  <c r="I41" i="42"/>
  <c r="I40" i="42"/>
  <c r="I39" i="42"/>
  <c r="I38" i="42"/>
  <c r="I37" i="42"/>
  <c r="I36" i="42"/>
  <c r="I35" i="42"/>
  <c r="I34" i="42"/>
  <c r="I33" i="42"/>
  <c r="I32" i="42"/>
  <c r="I31" i="42"/>
  <c r="I30" i="42"/>
  <c r="I29" i="42"/>
  <c r="I28" i="42"/>
  <c r="I27" i="42"/>
  <c r="I26" i="42"/>
  <c r="I25" i="42"/>
  <c r="I24" i="42"/>
  <c r="P67" i="38" l="1"/>
  <c r="I11" i="38" l="1"/>
  <c r="M65" i="38"/>
  <c r="L65" i="38"/>
  <c r="K65" i="38"/>
  <c r="H65" i="38"/>
  <c r="G65" i="38"/>
  <c r="F65" i="38"/>
  <c r="I64" i="38"/>
  <c r="I63" i="38"/>
  <c r="I62" i="38"/>
  <c r="I61" i="38"/>
  <c r="I60" i="38"/>
  <c r="M58" i="38"/>
  <c r="L58" i="38"/>
  <c r="K58" i="38"/>
  <c r="H58" i="38"/>
  <c r="G58" i="38"/>
  <c r="F58" i="38"/>
  <c r="I57" i="38"/>
  <c r="I56" i="38"/>
  <c r="I55" i="38"/>
  <c r="I54" i="38"/>
  <c r="I53" i="38"/>
  <c r="M51" i="38"/>
  <c r="L51" i="38"/>
  <c r="K51" i="38"/>
  <c r="H51" i="38"/>
  <c r="G51" i="38"/>
  <c r="F51" i="38"/>
  <c r="I50" i="38"/>
  <c r="I49" i="38"/>
  <c r="I48" i="38"/>
  <c r="I47" i="38"/>
  <c r="I46" i="38"/>
  <c r="M44" i="38"/>
  <c r="L44" i="38"/>
  <c r="K44" i="38"/>
  <c r="H44" i="38"/>
  <c r="G44" i="38"/>
  <c r="F44" i="38"/>
  <c r="I43" i="38"/>
  <c r="I42" i="38"/>
  <c r="I41" i="38"/>
  <c r="I40" i="38"/>
  <c r="I39" i="38"/>
  <c r="M37" i="38"/>
  <c r="L37" i="38"/>
  <c r="K37" i="38"/>
  <c r="H37" i="38"/>
  <c r="G37" i="38"/>
  <c r="F37" i="38"/>
  <c r="I36" i="38"/>
  <c r="I35" i="38"/>
  <c r="I34" i="38"/>
  <c r="I33" i="38"/>
  <c r="I32" i="38"/>
  <c r="M30" i="38"/>
  <c r="L30" i="38"/>
  <c r="K30" i="38"/>
  <c r="H30" i="38"/>
  <c r="G30" i="38"/>
  <c r="F30" i="38"/>
  <c r="I29" i="38"/>
  <c r="I28" i="38"/>
  <c r="I27" i="38"/>
  <c r="I26" i="38"/>
  <c r="I25" i="38"/>
  <c r="M23" i="38"/>
  <c r="L23" i="38"/>
  <c r="K23" i="38"/>
  <c r="H23" i="38"/>
  <c r="G23" i="38"/>
  <c r="F23" i="38"/>
  <c r="I22" i="38"/>
  <c r="I21" i="38"/>
  <c r="I20" i="38"/>
  <c r="I19" i="38"/>
  <c r="N18" i="38"/>
  <c r="I18" i="38"/>
  <c r="M16" i="38"/>
  <c r="L16" i="38"/>
  <c r="K16" i="38"/>
  <c r="H16" i="38"/>
  <c r="G16" i="38"/>
  <c r="F16" i="38"/>
  <c r="N15" i="38"/>
  <c r="I15" i="38"/>
  <c r="N14" i="38"/>
  <c r="I14" i="38"/>
  <c r="N13" i="38"/>
  <c r="I13" i="38"/>
  <c r="N12" i="38"/>
  <c r="I12" i="38"/>
  <c r="N11" i="38"/>
  <c r="P16" i="38" s="1"/>
  <c r="P65" i="38" l="1"/>
  <c r="P58" i="38"/>
  <c r="P44" i="38"/>
  <c r="P37" i="38"/>
  <c r="P30" i="38"/>
  <c r="P51" i="38"/>
  <c r="K66" i="38"/>
  <c r="I16" i="38"/>
  <c r="H66" i="38"/>
  <c r="H69" i="38" s="1"/>
  <c r="I37" i="38"/>
  <c r="N16" i="38"/>
  <c r="N44" i="38"/>
  <c r="N37" i="38"/>
  <c r="I58" i="38"/>
  <c r="L66" i="38"/>
  <c r="L69" i="38" s="1"/>
  <c r="N30" i="38"/>
  <c r="I23" i="38"/>
  <c r="I44" i="38"/>
  <c r="N23" i="38"/>
  <c r="I65" i="38"/>
  <c r="N58" i="38"/>
  <c r="N65" i="38"/>
  <c r="M66" i="38"/>
  <c r="M69" i="38" s="1"/>
  <c r="I30" i="38"/>
  <c r="F66" i="38"/>
  <c r="I51" i="38"/>
  <c r="G66" i="38"/>
  <c r="G69" i="38" s="1"/>
  <c r="K69" i="38" l="1"/>
  <c r="D77" i="38" s="1"/>
  <c r="C68" i="38"/>
  <c r="P66" i="38"/>
  <c r="P69" i="38" s="1"/>
  <c r="F69" i="38"/>
  <c r="D73" i="38" s="1"/>
  <c r="N66" i="38"/>
  <c r="I66" i="38"/>
  <c r="D79" i="38" l="1"/>
  <c r="N69" i="38"/>
  <c r="L70" i="38" s="1"/>
  <c r="L71" i="38" s="1"/>
  <c r="I69" i="38"/>
  <c r="G70" i="38" s="1"/>
  <c r="G71" i="38" s="1"/>
  <c r="K70" i="38" l="1"/>
  <c r="K71" i="38" s="1"/>
  <c r="M70" i="38"/>
  <c r="M71" i="38" s="1"/>
  <c r="F70" i="38"/>
  <c r="F71" i="38" s="1"/>
  <c r="H70" i="38"/>
  <c r="H71" i="38" s="1"/>
  <c r="I71" i="38" l="1"/>
  <c r="N71" i="38"/>
  <c r="P71" i="38" s="1"/>
</calcChain>
</file>

<file path=xl/sharedStrings.xml><?xml version="1.0" encoding="utf-8"?>
<sst xmlns="http://schemas.openxmlformats.org/spreadsheetml/2006/main" count="438" uniqueCount="324">
  <si>
    <t>GLISSADE DE L'ÉTÉ - RAPPORT D'ACTIVITÉS - ÉTÉ 2025</t>
  </si>
  <si>
    <t>LE PROJET</t>
  </si>
  <si>
    <t>Nom de l'organisme fiduciaire</t>
  </si>
  <si>
    <r>
      <t>Titre du projet</t>
    </r>
    <r>
      <rPr>
        <sz val="11"/>
        <rFont val="Calibri"/>
        <family val="2"/>
        <scheme val="minor"/>
      </rPr>
      <t xml:space="preserve"> </t>
    </r>
  </si>
  <si>
    <t>Objectifs principaux</t>
  </si>
  <si>
    <t>Site(s) d'implantation</t>
  </si>
  <si>
    <t>Autre (précisez ci-après)</t>
  </si>
  <si>
    <r>
      <rPr>
        <b/>
        <sz val="12"/>
        <color theme="0"/>
        <rFont val="Calibri"/>
        <family val="2"/>
        <scheme val="minor"/>
      </rPr>
      <t>IMPORTANT POUR LES PROCHAINES QUESTIONS</t>
    </r>
    <r>
      <rPr>
        <sz val="12"/>
        <color theme="0"/>
        <rFont val="Calibri"/>
        <family val="2"/>
        <scheme val="minor"/>
      </rPr>
      <t xml:space="preserve">
Veuillez consulter votre formulaire de dépôt de projet pour vérifier si l'information inscrite dans le cadre de votre dépôt est toujours exacte.
</t>
    </r>
    <r>
      <rPr>
        <b/>
        <sz val="12"/>
        <color theme="0"/>
        <rFont val="Calibri"/>
        <family val="2"/>
        <scheme val="minor"/>
      </rPr>
      <t>S'il y a des changements</t>
    </r>
    <r>
      <rPr>
        <sz val="12"/>
        <color theme="0"/>
        <rFont val="Calibri"/>
        <family val="2"/>
        <scheme val="minor"/>
      </rPr>
      <t xml:space="preserve">, remplissez seulement les champs de cette section pour lesquels il y a une modification ou un ajustement.
</t>
    </r>
    <r>
      <rPr>
        <b/>
        <sz val="12"/>
        <color theme="0"/>
        <rFont val="Calibri"/>
        <family val="2"/>
        <scheme val="minor"/>
      </rPr>
      <t>S'il n'y a aucun changement</t>
    </r>
    <r>
      <rPr>
        <sz val="12"/>
        <color theme="0"/>
        <rFont val="Calibri"/>
        <family val="2"/>
        <scheme val="minor"/>
      </rPr>
      <t xml:space="preserve">, cochez la case ci-dessous, puis continuez à la section ATTEINTE DES OBJECTIFS. </t>
    </r>
  </si>
  <si>
    <t>L'information inscrite dans mon formulaire de dépôt de projet est toujours exacte. Il n'y a aucun changement à apporter.</t>
  </si>
  <si>
    <t>Date réelle de début  (aaaa-mm-jj)</t>
  </si>
  <si>
    <t>Date réelle de fin  (aaaa-mm-jj)</t>
  </si>
  <si>
    <t>Territoire MRC (du projet)</t>
  </si>
  <si>
    <t>Choisir</t>
  </si>
  <si>
    <t>Territoire CSS (du projet)</t>
  </si>
  <si>
    <t>Territoire CS (du projet)</t>
  </si>
  <si>
    <t>Déterminant PSRÉ PRINCIPAL visé par le projet</t>
  </si>
  <si>
    <t>Déterminant PSRÉ SECONDAIRE visé par le projet (facultatif)</t>
  </si>
  <si>
    <r>
      <t xml:space="preserve">Résumez votre projet de façon claire et concise. 
</t>
    </r>
    <r>
      <rPr>
        <sz val="11"/>
        <rFont val="Calibri"/>
        <family val="2"/>
        <scheme val="minor"/>
      </rPr>
      <t>Ce sommaire pourrait être utilisé en tout ou en partie pour faire connaître et rayonner le projet.</t>
    </r>
  </si>
  <si>
    <t>RÉSULTATS</t>
  </si>
  <si>
    <t>Objectif PRINCIPAL du projet.</t>
  </si>
  <si>
    <t>Dans quelle mesure estimez-vous avoir atteint votre objectif principal?</t>
  </si>
  <si>
    <t>Si l'objectif n'a pas été atteint totalement, quel aspect n'a pas été atteint et pourquoi?</t>
  </si>
  <si>
    <t>Est-ce que toutes les activités prévues initialement ont été réalisées?</t>
  </si>
  <si>
    <t>Décrivez les activités réalisées et, le cas échéant, les raisons expliquant l'écart 
entre les activités prévues et celles qui ont réellement été réalisées.</t>
  </si>
  <si>
    <r>
      <t xml:space="preserve">Veuillez donner des détails sur les impacts du projet.
Dans la mesure du possible, indiquer comment vous avez mesuré ou observé cet effet (indicateur).
</t>
    </r>
    <r>
      <rPr>
        <sz val="11"/>
        <rFont val="Calibri"/>
        <family val="2"/>
        <scheme val="minor"/>
      </rPr>
      <t>Ex. Impact : Motivation des jeunes à la hausse.  / Indicateur : Moments de découragement de moins en moins observables tout au long du projet.
Impact : Hausse des résultats scolaires.  / Indicateur : Notes rapportées par les élèves haussées de 5 %.</t>
    </r>
  </si>
  <si>
    <t>Impact ou effet</t>
  </si>
  <si>
    <t>Indicateur</t>
  </si>
  <si>
    <t xml:space="preserve">                                           Est-ce qu’une analyse des retombées à moyen ou long terme est prévue dans le cadre de ce projet? Expliquez.</t>
  </si>
  <si>
    <t>Quels ont été les points forts du projet?</t>
  </si>
  <si>
    <t>Quels ont été les défis du projet?</t>
  </si>
  <si>
    <t>Quelles sont les pistes d’amélioration identifiées (s’il y a lieu)?</t>
  </si>
  <si>
    <t>Quels sont les apprentissages retenus par l’organisation, le personnel, les partenaires, etc.?</t>
  </si>
  <si>
    <t xml:space="preserve">                              Y a-t-il des bonnes pratiques observées lors de la réalisation de ce projet qui pourraient s’appliquer à d’autres projets?</t>
  </si>
  <si>
    <t>GROUPE(S) DE JEUNE(S) ET AUTRE(S) BÉNÉFICIAIRE(S) TOUCHÉ(S)</t>
  </si>
  <si>
    <t>FACTEURS DE VULNÉRABILITÉ PRINCIPAUX DES JEUNES TOUCHÉS PAR LE PROJET</t>
  </si>
  <si>
    <t>GROUPES D'ÂGE</t>
  </si>
  <si>
    <t>Les jeunes visés 
ont-ils répondu à l'appel?</t>
  </si>
  <si>
    <t>Les adultes visés 
ont-ils répondu à l'appel?</t>
  </si>
  <si>
    <t>Groupe</t>
  </si>
  <si>
    <t>Nombre réel rejoint (en chiffre)</t>
  </si>
  <si>
    <t>Autre (précisez ci-dessous)</t>
  </si>
  <si>
    <t>Outils développés (si applicable)</t>
  </si>
  <si>
    <t>Aucun outil n'a été développé dans le cadre du projet.</t>
  </si>
  <si>
    <t xml:space="preserve">Indiquez les outils destinés aux participants, parents, intervenants, animateurs ou autres (ex. dépliants, articles, sites web, vidéos, 
activités téléchargeables, trousses, matériel visuel numérique, outils de communication, etc.) qui ont été développés dans le cadre de votre projet.  </t>
  </si>
  <si>
    <t>Outil (description courte)</t>
  </si>
  <si>
    <t>Lien (si applicable)</t>
  </si>
  <si>
    <t>https://</t>
  </si>
  <si>
    <t>J'accepte que l'IRCM fasse la promotion de cet outil, notamment sur son site web ou ses réseaux sociaux.</t>
  </si>
  <si>
    <t>L'outil n'est pas disponible en ligne, mais je le joins au courriel d'envoi de ce rapport.</t>
  </si>
  <si>
    <t>PARTIES PRENANTES</t>
  </si>
  <si>
    <t>ORGANISME FIDUCIAIRE</t>
  </si>
  <si>
    <r>
      <t xml:space="preserve">Quelles ont été les personnes impliquées à la planification / mise en œuvre du projet à l’intérieur de votre organisation?  
</t>
    </r>
    <r>
      <rPr>
        <sz val="11"/>
        <rFont val="Calibri"/>
        <family val="2"/>
        <scheme val="minor"/>
      </rPr>
      <t>Veuillez indiquer le titre des personnes (ex. directeur, coordonnateur, intervenant, animateur, etc.) 
directement impliqués dans le projet et quel a été leur rôle.</t>
    </r>
  </si>
  <si>
    <t>PARTENAIRE(S)</t>
  </si>
  <si>
    <t>Aucun partenaire dans le cadre du projet.</t>
  </si>
  <si>
    <r>
      <t xml:space="preserve">Veuillez indiquer le nom des organisations partenaires cochées et préciser de quelle façon elles ont contribué au projet.
</t>
    </r>
    <r>
      <rPr>
        <sz val="11"/>
        <rFont val="Calibri"/>
        <family val="2"/>
        <scheme val="minor"/>
      </rPr>
      <t>Spécifiez les ressources impliquées (ex. professeurs, agente de liaison, intervenante, 
orthopédagogue, orthophoniste, etc.) et le rôle de chacun.</t>
    </r>
  </si>
  <si>
    <r>
      <t xml:space="preserve">Quelle est votre appréciation du niveau de collaboration avec les différents partenaires?
</t>
    </r>
    <r>
      <rPr>
        <sz val="11"/>
        <rFont val="Calibri"/>
        <family val="2"/>
        <scheme val="minor"/>
      </rPr>
      <t>Veuillez expliquer en quoi vous êtes satisfait ou insatisfait et 
identifier les défis ou problématiques rencontrés (s’il y a lieu).</t>
    </r>
  </si>
  <si>
    <t>FORMATION</t>
  </si>
  <si>
    <t xml:space="preserve">Y a-t-il une formation offerte ou requise dans le cadre du projet (interne ou externe à l’organisme)?   </t>
  </si>
  <si>
    <r>
      <t xml:space="preserve">Si oui, veuillez compléter le tableau suivant
</t>
    </r>
    <r>
      <rPr>
        <sz val="11"/>
        <rFont val="Calibri"/>
        <family val="2"/>
        <scheme val="minor"/>
      </rPr>
      <t>Ajoutez un document avec votre envoi au besoin.</t>
    </r>
  </si>
  <si>
    <t xml:space="preserve">Type de formation </t>
  </si>
  <si>
    <t>Dispensée par qui?</t>
  </si>
  <si>
    <t>Auprès de qui?</t>
  </si>
  <si>
    <t>Durée/fréquence</t>
  </si>
  <si>
    <t>Nombre de personnes formées</t>
  </si>
  <si>
    <t>AIDE-MÉMOIRE ET SIGNATURE</t>
  </si>
  <si>
    <t>RAYONNEMENT DES PROJETS</t>
  </si>
  <si>
    <r>
      <t xml:space="preserve">L’IRCM a pour objectif de faire rayonner les initiatives développées par ses partenaires. Dans ce contexte, des fiches de projet seront développées à partir des informations du présent document, qui pourraient être utilisées en tout ou en partie pour faire connaître le projet. 
</t>
    </r>
    <r>
      <rPr>
        <b/>
        <sz val="12"/>
        <rFont val="Calibri"/>
        <family val="2"/>
        <scheme val="minor"/>
      </rPr>
      <t>Si vous avez développé des outils ou du matériel et que vous acceptez que nous les diffusions, nous vous invitons à nous l'indiquer ci-dessous, et à nous les transmettre en même temps que ce rapport.</t>
    </r>
  </si>
  <si>
    <t>Liens vers les outils indiqués dans la section OUTILS DÉVELOPPÉS</t>
  </si>
  <si>
    <t>Autres outils qui ne sont pas accessibles actuellement en ligne (à ajouter en pièce jointe au courriel)</t>
  </si>
  <si>
    <t>Photos - Assurez-vous d'avoir les droits de diffusion  (à ajouter en pièce jointe au courriel)</t>
  </si>
  <si>
    <t>Témoignages (à ajouter en pièce jointe au courriel)</t>
  </si>
  <si>
    <t>DOCUMENTS À TRANSMETTRE</t>
  </si>
  <si>
    <t>Bilan – Rapport des activités (présent document – version Excel)</t>
  </si>
  <si>
    <t>Bilan – Rapport financier (deuxième onglet du présent document rempli – version Excel)</t>
  </si>
  <si>
    <t>États financiers de l’organisme fiduciaire</t>
  </si>
  <si>
    <t>Il n’est pas nécessaire de transmettre les preuves de paiement ni les copies de factures à l’IRCM. Elles seront demandées au besoin. 
Celles-ci doivent toutefois être conservées pendant une période de trois (3) ans suivant l’expiration de la convention.</t>
  </si>
  <si>
    <t>SIGNATURE</t>
  </si>
  <si>
    <t>Prénom et nom</t>
  </si>
  <si>
    <t>Fonction</t>
  </si>
  <si>
    <t>Date de signature  (aaaa-mm-jj)</t>
  </si>
  <si>
    <t>Je comprends que la soumission de ce document par courriel constitue ma signature électronique.</t>
  </si>
  <si>
    <t>IMPORTANT : N'oubliez pas de cocher la case pour valider votre signature.</t>
  </si>
  <si>
    <t>Veuillez faire parvenir vos documents à l’adresse suivante :</t>
  </si>
  <si>
    <t>projetslocaux@irc-monteregie.ca</t>
  </si>
  <si>
    <t>AU PLUS TARD LE 30 SEPTEMBRE 2025</t>
  </si>
  <si>
    <t xml:space="preserve">*** SAISIR LES DONNÉES UNIQUEMENT DANS LES CASES BLANCHES *** </t>
  </si>
  <si>
    <t>*** NE RIEN SAISIR DANS LES CASES BLEUES ET JAUNES, LES CALCULS SE FONT AUTOMATIQUEMENT ***</t>
  </si>
  <si>
    <t>GLISSADE DE L'ÉTÉ - RAPPORT FINANCIER 2025-2026 (ÉTÉ 2025)</t>
  </si>
  <si>
    <t xml:space="preserve">NOM DE L'ORGANISME : </t>
  </si>
  <si>
    <t xml:space="preserve">TITRE DU PROJET : </t>
  </si>
  <si>
    <t>DÉPENSES</t>
  </si>
  <si>
    <r>
      <t>BUDGET
R</t>
    </r>
    <r>
      <rPr>
        <b/>
        <sz val="11"/>
        <color theme="0"/>
        <rFont val="Century Gothic"/>
        <family val="2"/>
      </rPr>
      <t>eprendre le budget confirmé à l'ANNEXE B de votre convention d'aide financière</t>
    </r>
  </si>
  <si>
    <t>REDDITION DE COMPTES
Dépenses réelles</t>
  </si>
  <si>
    <t>FINANCEMENT IRCM</t>
  </si>
  <si>
    <t>PARTENAIRES</t>
  </si>
  <si>
    <t>TOTAL</t>
  </si>
  <si>
    <t>ÉCART FINANCEMENT DE L'IRCM</t>
  </si>
  <si>
    <t>EXPLICATIONS DES PRINCIPAUX ÉCARTS</t>
  </si>
  <si>
    <t>Ressources humaines (veuillez détailler)</t>
  </si>
  <si>
    <t>Salaire</t>
  </si>
  <si>
    <t>Sous-total - Ressources humaines</t>
  </si>
  <si>
    <t>Fournitures de bureau (veuillez détailler)</t>
  </si>
  <si>
    <t>Sous-total - Fournitures de bureau et équipements</t>
  </si>
  <si>
    <t>Frais de déplacement (veuillez détailler)</t>
  </si>
  <si>
    <t>Sous-total - Frais de déplacement</t>
  </si>
  <si>
    <t>Développement de contenu/outils (veuillez détailler)</t>
  </si>
  <si>
    <t>Sous-total - Développement de contenu/outils</t>
  </si>
  <si>
    <t>Achat de matériel (veuillez détailler)</t>
  </si>
  <si>
    <t>Sous-total - Achat de matériel</t>
  </si>
  <si>
    <t>Communication (veuillez détailler)</t>
  </si>
  <si>
    <t>Sous-total - Communication</t>
  </si>
  <si>
    <t>Locaux (veuillez détailler)</t>
  </si>
  <si>
    <t>Sous-total - Locaux</t>
  </si>
  <si>
    <t>Promotion et publicité (veuillez détailler)</t>
  </si>
  <si>
    <t>Sous-total - Promotion et publicité</t>
  </si>
  <si>
    <t>SOUS-TOTAL</t>
  </si>
  <si>
    <t>Frais de gestion (saisir les frais de gestion prévus au projet)</t>
  </si>
  <si>
    <t>TOTAL (INCLUANT FRAIS DE GESTION)</t>
  </si>
  <si>
    <t>% DE CONTRIBUTION</t>
  </si>
  <si>
    <t xml:space="preserve">Financement approuvé </t>
  </si>
  <si>
    <t>DÉCLARATION FAITE PAR :</t>
  </si>
  <si>
    <r>
      <t xml:space="preserve">Financement reçu
</t>
    </r>
    <r>
      <rPr>
        <sz val="10"/>
        <color theme="1"/>
        <rFont val="Century Gothic"/>
        <family val="2"/>
      </rPr>
      <t>1</t>
    </r>
    <r>
      <rPr>
        <vertAlign val="superscript"/>
        <sz val="10"/>
        <color theme="1"/>
        <rFont val="Century Gothic"/>
        <family val="2"/>
      </rPr>
      <t>er</t>
    </r>
    <r>
      <rPr>
        <sz val="10"/>
        <color theme="1"/>
        <rFont val="Century Gothic"/>
        <family val="2"/>
      </rPr>
      <t xml:space="preserve"> versement</t>
    </r>
  </si>
  <si>
    <t>Dépenses réelles</t>
  </si>
  <si>
    <r>
      <t>SOMME</t>
    </r>
    <r>
      <rPr>
        <b/>
        <sz val="10"/>
        <color rgb="FF00B050"/>
        <rFont val="Century Gothic"/>
        <family val="2"/>
      </rPr>
      <t xml:space="preserve"> À RECEVOIR </t>
    </r>
    <r>
      <rPr>
        <b/>
        <sz val="10"/>
        <color theme="1"/>
        <rFont val="Century Gothic"/>
        <family val="2"/>
      </rPr>
      <t xml:space="preserve">DE L'IRCM /
SOMME </t>
    </r>
    <r>
      <rPr>
        <b/>
        <sz val="10"/>
        <color rgb="FFC00000"/>
        <rFont val="Century Gothic"/>
        <family val="2"/>
      </rPr>
      <t>À REMBOURSER</t>
    </r>
    <r>
      <rPr>
        <b/>
        <sz val="10"/>
        <color theme="1"/>
        <rFont val="Century Gothic"/>
        <family val="2"/>
      </rPr>
      <t xml:space="preserve"> À l'IRCM
</t>
    </r>
    <r>
      <rPr>
        <sz val="10"/>
        <color theme="1"/>
        <rFont val="Century Gothic"/>
        <family val="2"/>
      </rPr>
      <t>Montant le plus bas entre le financement approuvé et les dépenses réelles, 
moins le montant du 1</t>
    </r>
    <r>
      <rPr>
        <vertAlign val="superscript"/>
        <sz val="8"/>
        <color theme="1"/>
        <rFont val="Century Gothic"/>
        <family val="2"/>
      </rPr>
      <t>er</t>
    </r>
    <r>
      <rPr>
        <sz val="10"/>
        <color theme="1"/>
        <rFont val="Century Gothic"/>
        <family val="2"/>
      </rPr>
      <t xml:space="preserve"> versement.</t>
    </r>
  </si>
  <si>
    <r>
      <rPr>
        <b/>
        <sz val="10"/>
        <color theme="1"/>
        <rFont val="Century Gothic"/>
        <family val="2"/>
      </rPr>
      <t>Date</t>
    </r>
    <r>
      <rPr>
        <sz val="10"/>
        <color theme="1"/>
        <rFont val="Century Gothic"/>
        <family val="2"/>
      </rPr>
      <t xml:space="preserve"> (aaaa-mm-jj)</t>
    </r>
  </si>
  <si>
    <t xml:space="preserve">Veuillez faire parvenir vos documents à l’adresse suivante : </t>
  </si>
  <si>
    <t>Appels</t>
  </si>
  <si>
    <t>Type(s) de site(s)</t>
  </si>
  <si>
    <t>Facteurs de vulnérabilité</t>
  </si>
  <si>
    <t>CSS</t>
  </si>
  <si>
    <t>MRC</t>
  </si>
  <si>
    <t>0-5 ans</t>
  </si>
  <si>
    <t>4-5 ans</t>
  </si>
  <si>
    <t>6-12 ans</t>
  </si>
  <si>
    <t>13-17 ans</t>
  </si>
  <si>
    <t>18-24 ans</t>
  </si>
  <si>
    <t>Parents</t>
  </si>
  <si>
    <t>Intervenants</t>
  </si>
  <si>
    <t xml:space="preserve">Autres </t>
  </si>
  <si>
    <t>A - FÉVRIER</t>
  </si>
  <si>
    <t>Bibliothèque</t>
  </si>
  <si>
    <t>Aucun en particulier, tous les jeunes sont visés</t>
  </si>
  <si>
    <t>B - GLISSADE</t>
  </si>
  <si>
    <t>Camp de jour/camp de vacances</t>
  </si>
  <si>
    <t>Jeunes autochtones</t>
  </si>
  <si>
    <t>Je ne sais pas</t>
  </si>
  <si>
    <t>B - GLISSADE-PSRE</t>
  </si>
  <si>
    <t>Carrefour Jeunesse Emploi</t>
  </si>
  <si>
    <t>Jeunes en situation de retard</t>
  </si>
  <si>
    <t>CSS des Grandes-Seigneuries</t>
  </si>
  <si>
    <t>Agglomération de Longueuil</t>
  </si>
  <si>
    <t>C - MAI</t>
  </si>
  <si>
    <t>Établissement scolaire</t>
  </si>
  <si>
    <t>Jeunes en transition scolaire</t>
  </si>
  <si>
    <t>CSS des Hautes-Rivières</t>
  </si>
  <si>
    <t>Acton</t>
  </si>
  <si>
    <t>D - SEPTEMBRE</t>
  </si>
  <si>
    <t>Maison de jeunes</t>
  </si>
  <si>
    <t>Jeunes en situation de handicap, difficulté d’adaptation ou d’apprentissage (HDAA)</t>
  </si>
  <si>
    <t>CSS Marie-Victorin</t>
  </si>
  <si>
    <t>Beauharnois-Salaberry</t>
  </si>
  <si>
    <t>E - NOVEMBRE</t>
  </si>
  <si>
    <t>Maison de la famille</t>
  </si>
  <si>
    <t>Jeunes issus de l'immigration / d'une communauté culturelle</t>
  </si>
  <si>
    <t>CSS des Patriotes</t>
  </si>
  <si>
    <t>La Vallée-du-Richelieu</t>
  </si>
  <si>
    <t>Organisme communautaire</t>
  </si>
  <si>
    <t>Jeunes issus de milieux défavorisés</t>
  </si>
  <si>
    <t>CSS Saint-Hyacinthe</t>
  </si>
  <si>
    <t>Le Haut-Richelieu</t>
  </si>
  <si>
    <t>Parc</t>
  </si>
  <si>
    <t>Jeunes à risque de décrochage scolaire ou ayant décroché</t>
  </si>
  <si>
    <t>CSS Sorel-Tracy</t>
  </si>
  <si>
    <t>Le Haut-Saint-Laurent</t>
  </si>
  <si>
    <t>CSS des Trois-Lacs</t>
  </si>
  <si>
    <t>Les Jardins-de-Napierville</t>
  </si>
  <si>
    <t>Types de projets</t>
  </si>
  <si>
    <t>CSS du Val-des-Cerfs</t>
  </si>
  <si>
    <t>Les Maskoutains</t>
  </si>
  <si>
    <t>Glissade de l'été</t>
  </si>
  <si>
    <t>CSS de la Vallée-des-Tisserands</t>
  </si>
  <si>
    <t>Marguerite-D'Youville</t>
  </si>
  <si>
    <t>Projet PSRE</t>
  </si>
  <si>
    <t>CS</t>
  </si>
  <si>
    <t>Pierre-De Saurel</t>
  </si>
  <si>
    <t>Projet régional</t>
  </si>
  <si>
    <t>Roussillon</t>
  </si>
  <si>
    <t>VRAI ou FAUX</t>
  </si>
  <si>
    <t>Oui ou non</t>
  </si>
  <si>
    <t>Rouville</t>
  </si>
  <si>
    <t>CS Riverside</t>
  </si>
  <si>
    <t>Vaudreuil-Soulanges</t>
  </si>
  <si>
    <t>OUI</t>
  </si>
  <si>
    <t>CS New Frontiers</t>
  </si>
  <si>
    <t>NON</t>
  </si>
  <si>
    <t>CS Lester-B.-Pearson</t>
  </si>
  <si>
    <t>À VÉRIFIER</t>
  </si>
  <si>
    <t>Numéro de mois</t>
  </si>
  <si>
    <t>Groupes d'âge</t>
  </si>
  <si>
    <t>Objectifs</t>
  </si>
  <si>
    <t>Déterminants PSRÉ</t>
  </si>
  <si>
    <t>Dimensions</t>
  </si>
  <si>
    <t>Janvier</t>
  </si>
  <si>
    <t>01</t>
  </si>
  <si>
    <t>0-5 ans (préscolaire)</t>
  </si>
  <si>
    <t>Aider les jeunes à mieux se connaître, développer leur sens des responsabilités et augmenter leur confiance en eux.</t>
  </si>
  <si>
    <t>L’intégration sociolinguistique ou immersion française</t>
  </si>
  <si>
    <t>Février</t>
  </si>
  <si>
    <t>02</t>
  </si>
  <si>
    <t>4-5 ans (maternelle)</t>
  </si>
  <si>
    <t>Créer des interactions sociales positives et augmenter les habiletés sociales.</t>
  </si>
  <si>
    <t>01. PS -Relation maître-élèves</t>
  </si>
  <si>
    <t>La dimension socioculturelle (art, théâtre, improvisation, etc.)</t>
  </si>
  <si>
    <t>Mars</t>
  </si>
  <si>
    <t>03</t>
  </si>
  <si>
    <t>6-12 ans (primaire)</t>
  </si>
  <si>
    <t>Favoriser la diminution de l'anxiété face à la nouvelle année scolaire.</t>
  </si>
  <si>
    <t>02. PS -Pratiques pédagogiques et éducatives</t>
  </si>
  <si>
    <t>La littératie, éveil à la lecture</t>
  </si>
  <si>
    <t>Avril</t>
  </si>
  <si>
    <t>04</t>
  </si>
  <si>
    <t>13-17 ans (secondaire)</t>
  </si>
  <si>
    <t>Favoriser une image plus positive de l'école.</t>
  </si>
  <si>
    <t>03. PS -Pratiques de gestion</t>
  </si>
  <si>
    <t>La numératie, éveil aux mathématiques</t>
  </si>
  <si>
    <t>Mai</t>
  </si>
  <si>
    <t>05</t>
  </si>
  <si>
    <t>Maintenir et solidifier des compétences acquises durant l'année (littératie et numératie).</t>
  </si>
  <si>
    <t>04. PS -Soutien aux élèves en difficulté</t>
  </si>
  <si>
    <t>La santé mentale des jeunes</t>
  </si>
  <si>
    <t>Juin</t>
  </si>
  <si>
    <t>06</t>
  </si>
  <si>
    <t>05. PS -Climat scolaire</t>
  </si>
  <si>
    <t>L'éducation aux bonnes habitudes de vie</t>
  </si>
  <si>
    <t>Juillet</t>
  </si>
  <si>
    <t>07</t>
  </si>
  <si>
    <t xml:space="preserve">06. PS -Valorisation de l’éducation et encadrement parental </t>
  </si>
  <si>
    <t>Les aptitudes psychosociales (socialisation, aptitude relationnelle, etc.)</t>
  </si>
  <si>
    <t>Août</t>
  </si>
  <si>
    <t>08</t>
  </si>
  <si>
    <t>07. PS -Rendement scolaire en lecture, écriture et mathématiques</t>
  </si>
  <si>
    <t>Les compétences numériques des jeunes</t>
  </si>
  <si>
    <t>Septembre</t>
  </si>
  <si>
    <t>09</t>
  </si>
  <si>
    <t>08. PS -Motivation et engagement</t>
  </si>
  <si>
    <t>Les compétences parentales et/ou la sensibilisation des parents</t>
  </si>
  <si>
    <t>Atteinte des objectifs</t>
  </si>
  <si>
    <t>Octobre</t>
  </si>
  <si>
    <t>10</t>
  </si>
  <si>
    <t>09. PS -Aspirations scolaires et professionnelles</t>
  </si>
  <si>
    <t>Les habiletés motrices (sport, manipulation objet, etc.)</t>
  </si>
  <si>
    <t>Novembre</t>
  </si>
  <si>
    <t>11</t>
  </si>
  <si>
    <t>10. PS -Estime de soi</t>
  </si>
  <si>
    <t>Les transitions entre les ordres d’enseignement (interordres)</t>
  </si>
  <si>
    <t>Totalement -L'objectif a été pleinement atteint et les résultats sont satisfaisants.</t>
  </si>
  <si>
    <t>Décembre</t>
  </si>
  <si>
    <t>12</t>
  </si>
  <si>
    <t>11. PS -Conciliation études-travail</t>
  </si>
  <si>
    <t>L'éveil scientifique</t>
  </si>
  <si>
    <t>Partiellement - L'objectif est partiellement atteint, mais il reste encore quelques aspects à améliorer.</t>
  </si>
  <si>
    <t>Glissade</t>
  </si>
  <si>
    <t>00</t>
  </si>
  <si>
    <t>12. PS -Sentiment dépressif</t>
  </si>
  <si>
    <t>Peu - Une petite partie de l'objectif a été réalisée, mais nous sommes loin d'avoir atteint l'ensemble.</t>
  </si>
  <si>
    <t>13. PS -Tabac-alcool-drogues</t>
  </si>
  <si>
    <t>Pas du tout -L'objectif principal n'a pas du tout été atteint, la stratégie devra être revue.</t>
  </si>
  <si>
    <t>14. PS -Alimentation et activités physiques</t>
  </si>
  <si>
    <t>15. PS -Association avec des pairs</t>
  </si>
  <si>
    <t>16. PS -Autocontrôle et conduites sociales et comportementales</t>
  </si>
  <si>
    <t>17. PS -Quartier de résidence et voisinage</t>
  </si>
  <si>
    <t>18. PS -Ressources du milieu</t>
  </si>
  <si>
    <t>Partenaires scolaires</t>
  </si>
  <si>
    <t>Autres partenaires</t>
  </si>
  <si>
    <t>19. MVL-Éveil à la lecture chez les jeunes de 0-9 ans</t>
  </si>
  <si>
    <t>20. MVL-Intérêt pour la lecture chez les jeunes de 10 à 20 ans</t>
  </si>
  <si>
    <t>Centre de services scolaire (CSS) OU Commission scolaire (CS)</t>
  </si>
  <si>
    <t>CISSS</t>
  </si>
  <si>
    <t>21. MVL-Habiletés parentales en lecture</t>
  </si>
  <si>
    <t>Établissement postsecondaire</t>
  </si>
  <si>
    <t>CPE / Services à la petite enfance</t>
  </si>
  <si>
    <t>Établissement scolaire (école primaire ou secondaire)</t>
  </si>
  <si>
    <t>Ministères et organismes gouvernementaux</t>
  </si>
  <si>
    <t>Déterminants PSRÉ courts</t>
  </si>
  <si>
    <t>Autre(s) (précisez ci-dessous)</t>
  </si>
  <si>
    <t>Municipalités</t>
  </si>
  <si>
    <t>Organismes communautaires</t>
  </si>
  <si>
    <t>Secteur privé</t>
  </si>
  <si>
    <t xml:space="preserve">06. PS -Valorisation éducation; encadrement parental </t>
  </si>
  <si>
    <t>07. PS -Rendement lecture, écriture mathématiques</t>
  </si>
  <si>
    <t>Pronom</t>
  </si>
  <si>
    <t>Elle</t>
  </si>
  <si>
    <t>Il</t>
  </si>
  <si>
    <t>Territoire couvert</t>
  </si>
  <si>
    <t>Iel/Ielle</t>
  </si>
  <si>
    <t>Autre</t>
  </si>
  <si>
    <t>École(s)</t>
  </si>
  <si>
    <t>Quartier</t>
  </si>
  <si>
    <t>Municipalité</t>
  </si>
  <si>
    <t>16. PS -Autocontrôle, conduites sociales, comportement</t>
  </si>
  <si>
    <t>Territoire CSS/CS</t>
  </si>
  <si>
    <t>Région administrative</t>
  </si>
  <si>
    <t>Autre(s)</t>
  </si>
  <si>
    <t>19. MVL-Éveil à la lecture chez jeunes de 0-9 ans</t>
  </si>
  <si>
    <t>20. MVL-Intérêt pour lecture chez jeunes de 10-20 ans</t>
  </si>
  <si>
    <t>Réponse</t>
  </si>
  <si>
    <t>Plus que prévu</t>
  </si>
  <si>
    <t>Tel que prévu</t>
  </si>
  <si>
    <t>Moins que prévu</t>
  </si>
  <si>
    <t>Non applicable</t>
  </si>
  <si>
    <t>Max</t>
  </si>
  <si>
    <t>Nb. car</t>
  </si>
  <si>
    <t>Titre</t>
  </si>
  <si>
    <t>Description</t>
  </si>
  <si>
    <t>Objectif</t>
  </si>
  <si>
    <t>Long terme</t>
  </si>
  <si>
    <t>Points forts</t>
  </si>
  <si>
    <t>Défis</t>
  </si>
  <si>
    <t>Amélior.</t>
  </si>
  <si>
    <t>Apprrent.</t>
  </si>
  <si>
    <t>Bonnes prat.</t>
  </si>
  <si>
    <t>Personnes</t>
  </si>
  <si>
    <t>Partenaires</t>
  </si>
  <si>
    <t>Appréciation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</si>
</sst>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 &quot;$&quot;_);[Red]\(#,##0\ &quot;$&quot;\)"/>
    <numFmt numFmtId="165" formatCode="_ * #,##0_)\ &quot;$&quot;_ ;_ * \(#,##0\)\ &quot;$&quot;_ ;_ * &quot;-&quot;_)\ &quot;$&quot;_ ;_ @_ "/>
    <numFmt numFmtId="166" formatCode="_ * #,##0.00_)\ &quot;$&quot;_ ;_ * \(#,##0.00\)\ &quot;$&quot;_ ;_ * &quot;-&quot;??_)\ &quot;$&quot;_ ;_ @_ "/>
    <numFmt numFmtId="167" formatCode="0.0&quot; &quot;%"/>
  </numFmts>
  <fonts count="50">
    <font>
      <sz val="11"/>
      <color theme="1"/>
      <name val="Calibri"/>
      <family val="2"/>
      <scheme val="minor"/>
    </font>
    <font>
      <u/>
      <sz val="11"/>
      <color theme="10"/>
      <name val="Calibri"/>
      <family val="2"/>
      <scheme val="minor"/>
    </font>
    <font>
      <sz val="10"/>
      <color theme="1"/>
      <name val="Calibri Light"/>
      <family val="2"/>
      <scheme val="major"/>
    </font>
    <font>
      <sz val="10"/>
      <color theme="1"/>
      <name val="Century Gothic"/>
      <family val="2"/>
    </font>
    <font>
      <b/>
      <sz val="10"/>
      <color theme="0"/>
      <name val="Century Gothic"/>
      <family val="2"/>
    </font>
    <font>
      <b/>
      <sz val="10"/>
      <color theme="1"/>
      <name val="Century Gothic"/>
      <family val="2"/>
    </font>
    <font>
      <b/>
      <sz val="11"/>
      <color theme="0"/>
      <name val="Century Gothic"/>
      <family val="2"/>
    </font>
    <font>
      <sz val="11"/>
      <color theme="1"/>
      <name val="Calibri"/>
      <family val="2"/>
      <scheme val="minor"/>
    </font>
    <font>
      <b/>
      <u/>
      <sz val="11"/>
      <color theme="10"/>
      <name val="Calibri"/>
      <family val="2"/>
      <scheme val="minor"/>
    </font>
    <font>
      <b/>
      <sz val="10"/>
      <color rgb="FF00B0F0"/>
      <name val="Century Gothic"/>
      <family val="2"/>
    </font>
    <font>
      <b/>
      <sz val="14"/>
      <color theme="0"/>
      <name val="Century Gothic"/>
      <family val="2"/>
    </font>
    <font>
      <b/>
      <sz val="12"/>
      <color theme="0"/>
      <name val="Century Gothic"/>
      <family val="2"/>
    </font>
    <font>
      <b/>
      <sz val="10"/>
      <color rgb="FF009692"/>
      <name val="Century Gothic"/>
      <family val="2"/>
    </font>
    <font>
      <sz val="10"/>
      <color theme="0"/>
      <name val="Century Gothic"/>
      <family val="2"/>
    </font>
    <font>
      <sz val="10"/>
      <color theme="1"/>
      <name val="Calibri"/>
      <family val="2"/>
      <scheme val="minor"/>
    </font>
    <font>
      <i/>
      <sz val="10"/>
      <color rgb="FFC00000"/>
      <name val="Century Gothic"/>
      <family val="2"/>
    </font>
    <font>
      <b/>
      <sz val="11"/>
      <color theme="0"/>
      <name val="Calibri"/>
      <family val="2"/>
      <scheme val="minor"/>
    </font>
    <font>
      <b/>
      <sz val="12"/>
      <color theme="0"/>
      <name val="Calibri"/>
      <family val="2"/>
      <scheme val="minor"/>
    </font>
    <font>
      <sz val="12"/>
      <color theme="0"/>
      <name val="Calibri"/>
      <family val="2"/>
      <scheme val="minor"/>
    </font>
    <font>
      <sz val="12"/>
      <name val="Calibri"/>
      <family val="2"/>
      <scheme val="minor"/>
    </font>
    <font>
      <b/>
      <sz val="12"/>
      <name val="Calibri"/>
      <family val="2"/>
      <scheme val="minor"/>
    </font>
    <font>
      <b/>
      <sz val="9"/>
      <color theme="1"/>
      <name val="Calibri"/>
      <family val="2"/>
    </font>
    <font>
      <b/>
      <sz val="9"/>
      <color theme="1"/>
      <name val="Calibri"/>
      <family val="2"/>
      <scheme val="minor"/>
    </font>
    <font>
      <b/>
      <sz val="18"/>
      <color rgb="FF00B050"/>
      <name val="Calibri"/>
      <family val="2"/>
    </font>
    <font>
      <b/>
      <sz val="18"/>
      <color theme="7"/>
      <name val="Calibri"/>
      <family val="2"/>
    </font>
    <font>
      <b/>
      <sz val="18"/>
      <color rgb="FFFF0000"/>
      <name val="Calibri"/>
      <family val="2"/>
    </font>
    <font>
      <sz val="9"/>
      <color theme="1"/>
      <name val="Calibri"/>
      <family val="2"/>
      <scheme val="minor"/>
    </font>
    <font>
      <sz val="11"/>
      <name val="Calibri"/>
      <family val="2"/>
      <scheme val="minor"/>
    </font>
    <font>
      <b/>
      <sz val="18"/>
      <color theme="0"/>
      <name val="Calibri"/>
      <family val="2"/>
      <scheme val="minor"/>
    </font>
    <font>
      <b/>
      <sz val="11"/>
      <color theme="1"/>
      <name val="Calibri"/>
      <family val="2"/>
      <scheme val="minor"/>
    </font>
    <font>
      <sz val="4"/>
      <color theme="0" tint="-0.14999847407452621"/>
      <name val="Calibri"/>
      <family val="2"/>
      <scheme val="minor"/>
    </font>
    <font>
      <b/>
      <sz val="12"/>
      <color rgb="FFC00000"/>
      <name val="Calibri"/>
      <family val="2"/>
      <scheme val="minor"/>
    </font>
    <font>
      <b/>
      <sz val="9"/>
      <name val="Calibri"/>
      <family val="2"/>
    </font>
    <font>
      <sz val="11"/>
      <color theme="0"/>
      <name val="Calibri"/>
      <family val="2"/>
      <scheme val="minor"/>
    </font>
    <font>
      <b/>
      <sz val="11"/>
      <name val="Calibri"/>
      <family val="2"/>
      <scheme val="minor"/>
    </font>
    <font>
      <sz val="11"/>
      <color theme="0" tint="-0.14999847407452621"/>
      <name val="Calibri"/>
      <family val="2"/>
      <scheme val="minor"/>
    </font>
    <font>
      <b/>
      <sz val="11"/>
      <color theme="0" tint="-0.14999847407452621"/>
      <name val="Calibri"/>
      <family val="2"/>
      <scheme val="minor"/>
    </font>
    <font>
      <b/>
      <sz val="12"/>
      <color theme="1"/>
      <name val="Century Gothic"/>
      <family val="2"/>
    </font>
    <font>
      <b/>
      <sz val="10"/>
      <color rgb="FF00B050"/>
      <name val="Century Gothic"/>
      <family val="2"/>
    </font>
    <font>
      <b/>
      <sz val="10"/>
      <color rgb="FFC00000"/>
      <name val="Century Gothic"/>
      <family val="2"/>
    </font>
    <font>
      <vertAlign val="superscript"/>
      <sz val="10"/>
      <color theme="1"/>
      <name val="Century Gothic"/>
      <family val="2"/>
    </font>
    <font>
      <b/>
      <sz val="11"/>
      <color theme="5"/>
      <name val="Century Gothic"/>
      <family val="2"/>
    </font>
    <font>
      <sz val="7"/>
      <color theme="1"/>
      <name val="Calibri"/>
      <family val="2"/>
      <scheme val="minor"/>
    </font>
    <font>
      <sz val="14"/>
      <name val="Calibri"/>
      <family val="2"/>
      <scheme val="minor"/>
    </font>
    <font>
      <vertAlign val="superscript"/>
      <sz val="8"/>
      <color theme="1"/>
      <name val="Century Gothic"/>
      <family val="2"/>
    </font>
    <font>
      <sz val="11"/>
      <color theme="1"/>
      <name val="Century Gothic"/>
      <family val="2"/>
    </font>
    <font>
      <b/>
      <sz val="11"/>
      <name val="Century Gothic"/>
      <family val="2"/>
    </font>
    <font>
      <b/>
      <sz val="11"/>
      <color theme="5"/>
      <name val="Calibri"/>
      <family val="2"/>
      <scheme val="minor"/>
    </font>
    <font>
      <b/>
      <u/>
      <sz val="12"/>
      <color theme="10"/>
      <name val="Century Gothic"/>
      <family val="2"/>
    </font>
    <font>
      <b/>
      <u/>
      <sz val="12"/>
      <color theme="10"/>
      <name val="Calibri"/>
      <family val="2"/>
      <scheme val="minor"/>
    </font>
  </fonts>
  <fills count="18">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rgb="FF04BFBF"/>
        <bgColor indexed="64"/>
      </patternFill>
    </fill>
    <fill>
      <patternFill patternType="solid">
        <fgColor theme="0"/>
        <bgColor indexed="64"/>
      </patternFill>
    </fill>
    <fill>
      <patternFill patternType="solid">
        <fgColor rgb="FFC00000"/>
        <bgColor indexed="64"/>
      </patternFill>
    </fill>
    <fill>
      <patternFill patternType="solid">
        <fgColor theme="1"/>
        <bgColor indexed="64"/>
      </patternFill>
    </fill>
    <fill>
      <patternFill patternType="solid">
        <fgColor rgb="FFFFC000"/>
        <bgColor indexed="64"/>
      </patternFill>
    </fill>
    <fill>
      <patternFill patternType="solid">
        <fgColor theme="1" tint="0.34998626667073579"/>
        <bgColor indexed="64"/>
      </patternFill>
    </fill>
    <fill>
      <patternFill patternType="solid">
        <fgColor theme="7"/>
        <bgColor indexed="64"/>
      </patternFill>
    </fill>
    <fill>
      <patternFill patternType="solid">
        <fgColor rgb="FFCEFFFE"/>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bgColor indexed="64"/>
      </patternFill>
    </fill>
    <fill>
      <patternFill patternType="solid">
        <fgColor theme="9" tint="-0.249977111117893"/>
        <bgColor indexed="64"/>
      </patternFill>
    </fill>
  </fills>
  <borders count="5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9692"/>
      </left>
      <right style="thin">
        <color rgb="FF009692"/>
      </right>
      <top style="thin">
        <color rgb="FF009692"/>
      </top>
      <bottom style="thin">
        <color rgb="FF00969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indexed="64"/>
      </top>
      <bottom style="thin">
        <color theme="1"/>
      </bottom>
      <diagonal/>
    </border>
    <border>
      <left style="thin">
        <color theme="1"/>
      </left>
      <right/>
      <top style="thin">
        <color indexed="64"/>
      </top>
      <bottom/>
      <diagonal/>
    </border>
    <border>
      <left/>
      <right style="thin">
        <color theme="1"/>
      </right>
      <top style="thin">
        <color indexed="64"/>
      </top>
      <bottom/>
      <diagonal/>
    </border>
    <border>
      <left/>
      <right style="dotted">
        <color theme="1"/>
      </right>
      <top style="thin">
        <color theme="1"/>
      </top>
      <bottom style="thin">
        <color theme="1"/>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indexed="64"/>
      </bottom>
      <diagonal/>
    </border>
    <border>
      <left style="thin">
        <color indexed="64"/>
      </left>
      <right style="thin">
        <color indexed="64"/>
      </right>
      <top/>
      <bottom/>
      <diagonal/>
    </border>
    <border>
      <left/>
      <right style="dotted">
        <color theme="1"/>
      </right>
      <top style="thin">
        <color theme="1"/>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theme="1"/>
      </right>
      <top style="thin">
        <color indexed="64"/>
      </top>
      <bottom style="dotted">
        <color indexed="64"/>
      </bottom>
      <diagonal/>
    </border>
    <border>
      <left style="dotted">
        <color theme="1"/>
      </left>
      <right/>
      <top style="thin">
        <color indexed="64"/>
      </top>
      <bottom/>
      <diagonal/>
    </border>
    <border>
      <left/>
      <right style="dotted">
        <color theme="1"/>
      </right>
      <top/>
      <bottom style="thin">
        <color indexed="64"/>
      </bottom>
      <diagonal/>
    </border>
    <border>
      <left style="dotted">
        <color theme="1"/>
      </left>
      <right/>
      <top style="dotted">
        <color indexed="64"/>
      </top>
      <bottom style="thin">
        <color indexed="64"/>
      </bottom>
      <diagonal/>
    </border>
    <border>
      <left/>
      <right style="thin">
        <color indexed="64"/>
      </right>
      <top style="dotted">
        <color indexed="64"/>
      </top>
      <bottom style="thin">
        <color indexed="64"/>
      </bottom>
      <diagonal/>
    </border>
    <border>
      <left style="dotted">
        <color theme="1"/>
      </left>
      <right/>
      <top style="thin">
        <color indexed="64"/>
      </top>
      <bottom style="dotted">
        <color indexed="64"/>
      </bottom>
      <diagonal/>
    </border>
    <border>
      <left style="dotted">
        <color theme="1"/>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theme="1"/>
      </right>
      <top style="dotted">
        <color indexed="64"/>
      </top>
      <bottom style="thin">
        <color indexed="64"/>
      </bottom>
      <diagonal/>
    </border>
    <border>
      <left/>
      <right style="thin">
        <color indexed="64"/>
      </right>
      <top style="thin">
        <color indexed="64"/>
      </top>
      <bottom style="dotted">
        <color indexed="64"/>
      </bottom>
      <diagonal/>
    </border>
    <border>
      <left/>
      <right style="dotted">
        <color theme="1"/>
      </right>
      <top style="thin">
        <color indexed="64"/>
      </top>
      <bottom/>
      <diagonal/>
    </border>
    <border>
      <left/>
      <right style="dotted">
        <color indexed="64"/>
      </right>
      <top style="thin">
        <color theme="1"/>
      </top>
      <bottom style="thin">
        <color theme="1"/>
      </bottom>
      <diagonal/>
    </border>
    <border>
      <left style="thin">
        <color theme="9" tint="-0.499984740745262"/>
      </left>
      <right style="thin">
        <color theme="9" tint="-0.499984740745262"/>
      </right>
      <top style="thin">
        <color theme="9" tint="-0.499984740745262"/>
      </top>
      <bottom style="thin">
        <color theme="9" tint="-0.499984740745262"/>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166" fontId="7" fillId="0" borderId="0" applyFont="0" applyFill="0" applyBorder="0" applyAlignment="0" applyProtection="0"/>
    <xf numFmtId="9" fontId="7" fillId="0" borderId="0" applyFont="0" applyFill="0" applyBorder="0" applyAlignment="0" applyProtection="0"/>
  </cellStyleXfs>
  <cellXfs count="343">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left" vertical="center"/>
    </xf>
    <xf numFmtId="0" fontId="3" fillId="0" borderId="0" xfId="0" applyFont="1" applyAlignment="1">
      <alignment vertical="center"/>
    </xf>
    <xf numFmtId="0" fontId="3" fillId="0" borderId="0" xfId="0" applyFont="1"/>
    <xf numFmtId="0" fontId="5" fillId="0" borderId="0" xfId="0" applyFont="1"/>
    <xf numFmtId="164" fontId="3" fillId="0" borderId="9" xfId="3" applyNumberFormat="1" applyFont="1" applyBorder="1" applyAlignment="1" applyProtection="1">
      <alignment vertical="center"/>
      <protection locked="0"/>
    </xf>
    <xf numFmtId="164" fontId="3" fillId="8" borderId="9" xfId="3" applyNumberFormat="1" applyFont="1" applyFill="1" applyBorder="1" applyAlignment="1" applyProtection="1">
      <alignment vertical="center"/>
    </xf>
    <xf numFmtId="0" fontId="3" fillId="0" borderId="9" xfId="0" applyFont="1" applyBorder="1" applyAlignment="1" applyProtection="1">
      <alignment vertical="center" wrapText="1"/>
      <protection locked="0"/>
    </xf>
    <xf numFmtId="164" fontId="5" fillId="8" borderId="9" xfId="3" applyNumberFormat="1" applyFont="1" applyFill="1" applyBorder="1" applyAlignment="1" applyProtection="1">
      <alignment vertical="center"/>
    </xf>
    <xf numFmtId="165" fontId="5" fillId="0" borderId="8" xfId="3" applyNumberFormat="1" applyFont="1" applyFill="1" applyBorder="1" applyAlignment="1" applyProtection="1">
      <alignment vertical="center"/>
    </xf>
    <xf numFmtId="0" fontId="3" fillId="0" borderId="9" xfId="0" applyFont="1" applyBorder="1" applyAlignment="1" applyProtection="1">
      <alignment horizontal="left" vertical="center" wrapText="1"/>
      <protection locked="0"/>
    </xf>
    <xf numFmtId="164" fontId="3" fillId="0" borderId="9" xfId="0" applyNumberFormat="1" applyFont="1" applyBorder="1" applyAlignment="1" applyProtection="1">
      <alignment vertical="center"/>
      <protection locked="0"/>
    </xf>
    <xf numFmtId="164" fontId="4" fillId="4" borderId="9" xfId="3" applyNumberFormat="1" applyFont="1" applyFill="1" applyBorder="1" applyAlignment="1" applyProtection="1">
      <alignment vertical="center"/>
    </xf>
    <xf numFmtId="164" fontId="13" fillId="4" borderId="9" xfId="3" applyNumberFormat="1" applyFont="1" applyFill="1" applyBorder="1" applyAlignment="1" applyProtection="1">
      <alignment vertical="center"/>
    </xf>
    <xf numFmtId="165" fontId="13" fillId="0" borderId="8" xfId="3" applyNumberFormat="1" applyFont="1" applyFill="1" applyBorder="1" applyAlignment="1" applyProtection="1">
      <alignment vertical="center"/>
    </xf>
    <xf numFmtId="0" fontId="4" fillId="5" borderId="0" xfId="0" applyFont="1" applyFill="1" applyAlignment="1">
      <alignment horizontal="center" vertical="center"/>
    </xf>
    <xf numFmtId="0" fontId="3" fillId="5" borderId="0" xfId="0" applyFont="1" applyFill="1"/>
    <xf numFmtId="0" fontId="12" fillId="0" borderId="13" xfId="0" applyFont="1" applyBorder="1" applyAlignment="1">
      <alignment horizontal="right" vertical="center"/>
    </xf>
    <xf numFmtId="0" fontId="12" fillId="0" borderId="0" xfId="0" applyFont="1" applyAlignment="1">
      <alignment vertical="center"/>
    </xf>
    <xf numFmtId="0" fontId="5" fillId="0" borderId="0" xfId="0" applyFont="1" applyAlignment="1">
      <alignment vertical="center"/>
    </xf>
    <xf numFmtId="0" fontId="4" fillId="0" borderId="8" xfId="0" applyFont="1" applyBorder="1" applyAlignment="1">
      <alignment horizontal="center" vertical="center"/>
    </xf>
    <xf numFmtId="0" fontId="4" fillId="0" borderId="0" xfId="0" applyFont="1" applyAlignment="1">
      <alignment horizontal="center" vertical="center" wrapText="1"/>
    </xf>
    <xf numFmtId="0" fontId="4" fillId="9" borderId="9" xfId="0" applyFont="1" applyFill="1" applyBorder="1" applyAlignment="1">
      <alignment horizontal="center" vertical="center" wrapText="1"/>
    </xf>
    <xf numFmtId="0" fontId="9" fillId="0" borderId="8" xfId="0" applyFont="1" applyBorder="1" applyAlignment="1">
      <alignment vertical="center"/>
    </xf>
    <xf numFmtId="0" fontId="9" fillId="0" borderId="0" xfId="0" applyFont="1" applyAlignment="1">
      <alignment vertical="center"/>
    </xf>
    <xf numFmtId="0" fontId="3" fillId="0" borderId="8" xfId="0" applyFont="1" applyBorder="1" applyAlignment="1">
      <alignment horizontal="left" vertical="center" wrapText="1"/>
    </xf>
    <xf numFmtId="165" fontId="3" fillId="0" borderId="8" xfId="3" applyNumberFormat="1" applyFont="1" applyFill="1" applyBorder="1" applyAlignment="1" applyProtection="1">
      <alignment vertical="center"/>
    </xf>
    <xf numFmtId="0" fontId="5" fillId="0" borderId="8" xfId="0" applyFont="1" applyBorder="1" applyAlignment="1">
      <alignment vertical="center"/>
    </xf>
    <xf numFmtId="0" fontId="5" fillId="0" borderId="8" xfId="0" applyFont="1" applyBorder="1" applyAlignment="1">
      <alignment horizontal="left" vertical="center" wrapText="1"/>
    </xf>
    <xf numFmtId="0" fontId="9" fillId="0" borderId="8" xfId="0" applyFont="1" applyBorder="1" applyAlignment="1">
      <alignment vertical="center" wrapText="1"/>
    </xf>
    <xf numFmtId="0" fontId="9" fillId="0" borderId="0" xfId="0" applyFont="1" applyAlignment="1">
      <alignment vertical="center" wrapText="1"/>
    </xf>
    <xf numFmtId="165" fontId="3" fillId="0" borderId="8" xfId="0" applyNumberFormat="1" applyFont="1" applyBorder="1" applyAlignment="1">
      <alignment vertical="center"/>
    </xf>
    <xf numFmtId="0" fontId="3" fillId="5" borderId="0" xfId="0" applyFont="1" applyFill="1" applyAlignment="1">
      <alignment vertical="center"/>
    </xf>
    <xf numFmtId="0" fontId="4" fillId="0" borderId="8" xfId="0" applyFont="1" applyBorder="1" applyAlignment="1">
      <alignment vertical="center"/>
    </xf>
    <xf numFmtId="0" fontId="5" fillId="0" borderId="0" xfId="0" applyFont="1" applyAlignment="1">
      <alignment horizontal="center"/>
    </xf>
    <xf numFmtId="0" fontId="0" fillId="0" borderId="0" xfId="0" applyAlignment="1">
      <alignment horizontal="center" vertical="center"/>
    </xf>
    <xf numFmtId="0" fontId="21" fillId="0" borderId="0" xfId="0" applyFont="1" applyAlignment="1">
      <alignment vertical="center" wrapText="1"/>
    </xf>
    <xf numFmtId="0" fontId="21" fillId="0" borderId="0" xfId="0" applyFont="1" applyAlignment="1">
      <alignment vertical="center"/>
    </xf>
    <xf numFmtId="0" fontId="0" fillId="0" borderId="0" xfId="0" applyAlignment="1">
      <alignment vertical="center" wrapText="1"/>
    </xf>
    <xf numFmtId="49" fontId="0" fillId="0" borderId="0" xfId="0" applyNumberFormat="1" applyAlignment="1">
      <alignment vertical="center" wrapText="1"/>
    </xf>
    <xf numFmtId="0" fontId="21" fillId="0" borderId="0" xfId="0" quotePrefix="1" applyFont="1" applyAlignment="1">
      <alignment vertical="center"/>
    </xf>
    <xf numFmtId="0" fontId="0" fillId="0" borderId="0" xfId="0" quotePrefix="1" applyAlignment="1">
      <alignment horizontal="left" vertical="center"/>
    </xf>
    <xf numFmtId="0" fontId="22" fillId="0" borderId="0" xfId="0" applyFont="1" applyAlignment="1">
      <alignmen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22" fillId="0" borderId="0" xfId="0" applyFont="1" applyAlignment="1">
      <alignment horizontal="left" vertical="center"/>
    </xf>
    <xf numFmtId="0" fontId="26" fillId="0" borderId="0" xfId="0" applyFont="1" applyAlignment="1">
      <alignment horizontal="center" vertical="center" wrapText="1"/>
    </xf>
    <xf numFmtId="3" fontId="26" fillId="0" borderId="0" xfId="0" applyNumberFormat="1" applyFont="1" applyAlignment="1">
      <alignment horizontal="center" vertical="center" wrapText="1"/>
    </xf>
    <xf numFmtId="0" fontId="26" fillId="0" borderId="0" xfId="0" applyFont="1" applyAlignment="1">
      <alignment horizontal="center" vertical="center"/>
    </xf>
    <xf numFmtId="0" fontId="29" fillId="0" borderId="0" xfId="0" applyFont="1" applyAlignment="1">
      <alignment vertical="center" wrapText="1"/>
    </xf>
    <xf numFmtId="0" fontId="29" fillId="0" borderId="0" xfId="0" applyFont="1"/>
    <xf numFmtId="0" fontId="2" fillId="0" borderId="0" xfId="0" applyFont="1" applyAlignment="1">
      <alignment horizontal="left" vertical="center" wrapText="1" indent="3"/>
    </xf>
    <xf numFmtId="0" fontId="32" fillId="0" borderId="0" xfId="0" applyFont="1" applyAlignment="1">
      <alignment vertical="center" wrapText="1"/>
    </xf>
    <xf numFmtId="0" fontId="27" fillId="13" borderId="0" xfId="0" applyFont="1" applyFill="1" applyAlignment="1">
      <alignment horizontal="left" vertical="center" wrapText="1" indent="1" shrinkToFit="1"/>
    </xf>
    <xf numFmtId="0" fontId="0" fillId="13" borderId="24" xfId="0" applyFill="1" applyBorder="1"/>
    <xf numFmtId="0" fontId="0" fillId="13" borderId="25" xfId="0" applyFill="1" applyBorder="1"/>
    <xf numFmtId="0" fontId="0" fillId="3" borderId="0" xfId="0" applyFill="1"/>
    <xf numFmtId="0" fontId="27" fillId="7" borderId="7" xfId="0" applyFont="1" applyFill="1" applyBorder="1" applyAlignment="1">
      <alignment vertical="center"/>
    </xf>
    <xf numFmtId="0" fontId="27" fillId="7" borderId="0" xfId="0" applyFont="1" applyFill="1" applyAlignment="1">
      <alignment horizontal="left" vertical="center" wrapText="1" indent="1"/>
    </xf>
    <xf numFmtId="0" fontId="27" fillId="7" borderId="0" xfId="0" applyFont="1" applyFill="1" applyAlignment="1">
      <alignment vertical="center"/>
    </xf>
    <xf numFmtId="0" fontId="27" fillId="3" borderId="0" xfId="0" applyFont="1" applyFill="1" applyAlignment="1">
      <alignment vertical="center"/>
    </xf>
    <xf numFmtId="0" fontId="16" fillId="3" borderId="0" xfId="0" applyFont="1" applyFill="1" applyAlignment="1">
      <alignment vertical="center" wrapText="1"/>
    </xf>
    <xf numFmtId="0" fontId="0" fillId="13" borderId="0" xfId="0" applyFill="1" applyAlignment="1">
      <alignment horizontal="left" wrapText="1" indent="1"/>
    </xf>
    <xf numFmtId="0" fontId="0" fillId="13" borderId="0" xfId="0" applyFill="1"/>
    <xf numFmtId="0" fontId="34" fillId="13" borderId="25" xfId="0" applyFont="1" applyFill="1" applyBorder="1" applyAlignment="1">
      <alignment vertical="center" shrinkToFit="1"/>
    </xf>
    <xf numFmtId="0" fontId="0" fillId="13" borderId="0" xfId="0" applyFill="1" applyAlignment="1">
      <alignment horizontal="left" vertical="center" wrapText="1"/>
    </xf>
    <xf numFmtId="0" fontId="34" fillId="13" borderId="0" xfId="0" applyFont="1" applyFill="1" applyAlignment="1">
      <alignment horizontal="left" vertical="center" shrinkToFit="1"/>
    </xf>
    <xf numFmtId="0" fontId="34" fillId="13" borderId="25" xfId="0" applyFont="1" applyFill="1" applyBorder="1" applyAlignment="1">
      <alignment vertical="center"/>
    </xf>
    <xf numFmtId="0" fontId="27" fillId="13" borderId="0" xfId="0" applyFont="1" applyFill="1" applyAlignment="1">
      <alignment vertical="center"/>
    </xf>
    <xf numFmtId="0" fontId="34" fillId="13" borderId="0" xfId="0" applyFont="1" applyFill="1" applyAlignment="1">
      <alignment horizontal="left" vertical="center" wrapText="1"/>
    </xf>
    <xf numFmtId="0" fontId="33" fillId="5" borderId="7" xfId="0" applyFont="1" applyFill="1" applyBorder="1" applyAlignment="1">
      <alignment horizontal="left" vertical="center" wrapText="1" indent="1"/>
    </xf>
    <xf numFmtId="0" fontId="27" fillId="5" borderId="0" xfId="0" applyFont="1" applyFill="1" applyAlignment="1">
      <alignment horizontal="left" vertical="center" indent="4"/>
    </xf>
    <xf numFmtId="0" fontId="33" fillId="5" borderId="0" xfId="0" applyFont="1" applyFill="1" applyAlignment="1">
      <alignment horizontal="left" vertical="center" wrapText="1" indent="1"/>
    </xf>
    <xf numFmtId="0" fontId="27" fillId="5" borderId="8" xfId="0" applyFont="1" applyFill="1" applyBorder="1" applyAlignment="1">
      <alignment vertical="center"/>
    </xf>
    <xf numFmtId="0" fontId="27" fillId="5" borderId="8" xfId="0" applyFont="1" applyFill="1" applyBorder="1" applyAlignment="1">
      <alignment horizontal="left" vertical="center"/>
    </xf>
    <xf numFmtId="1" fontId="27" fillId="5" borderId="7" xfId="0" applyNumberFormat="1" applyFont="1" applyFill="1" applyBorder="1" applyAlignment="1">
      <alignment vertical="center" wrapText="1" shrinkToFit="1"/>
    </xf>
    <xf numFmtId="0" fontId="27" fillId="5" borderId="8" xfId="0" applyFont="1" applyFill="1" applyBorder="1" applyAlignment="1">
      <alignment vertical="center" wrapText="1" shrinkToFit="1"/>
    </xf>
    <xf numFmtId="0" fontId="34" fillId="5" borderId="1" xfId="0" applyFont="1" applyFill="1" applyBorder="1" applyAlignment="1">
      <alignment vertical="center"/>
    </xf>
    <xf numFmtId="0" fontId="27" fillId="5" borderId="1" xfId="0" applyFont="1" applyFill="1" applyBorder="1" applyAlignment="1">
      <alignment vertical="center" wrapText="1" shrinkToFit="1"/>
    </xf>
    <xf numFmtId="0" fontId="27" fillId="5" borderId="2" xfId="0" applyFont="1" applyFill="1" applyBorder="1" applyAlignment="1">
      <alignment vertical="center" wrapText="1" shrinkToFit="1"/>
    </xf>
    <xf numFmtId="0" fontId="35" fillId="13" borderId="24" xfId="0" applyFont="1" applyFill="1" applyBorder="1"/>
    <xf numFmtId="0" fontId="34" fillId="13" borderId="0" xfId="0" applyFont="1" applyFill="1" applyAlignment="1">
      <alignment horizontal="left" vertical="center" wrapText="1" shrinkToFit="1"/>
    </xf>
    <xf numFmtId="0" fontId="27" fillId="7" borderId="33" xfId="0" applyFont="1" applyFill="1" applyBorder="1" applyAlignment="1">
      <alignment vertical="center"/>
    </xf>
    <xf numFmtId="0" fontId="27" fillId="7" borderId="5" xfId="0" applyFont="1" applyFill="1" applyBorder="1" applyAlignment="1">
      <alignment horizontal="left" vertical="center" wrapText="1" indent="1"/>
    </xf>
    <xf numFmtId="0" fontId="27" fillId="7" borderId="5" xfId="0" applyFont="1" applyFill="1" applyBorder="1" applyAlignment="1">
      <alignment vertical="center"/>
    </xf>
    <xf numFmtId="0" fontId="27" fillId="7" borderId="34" xfId="0" applyFont="1" applyFill="1" applyBorder="1" applyAlignment="1">
      <alignment vertical="center"/>
    </xf>
    <xf numFmtId="0" fontId="34" fillId="13" borderId="0" xfId="0" applyFont="1" applyFill="1" applyAlignment="1">
      <alignment vertical="center"/>
    </xf>
    <xf numFmtId="0" fontId="27" fillId="13" borderId="0" xfId="0" applyFont="1" applyFill="1" applyAlignment="1">
      <alignment vertical="center" wrapText="1" shrinkToFit="1"/>
    </xf>
    <xf numFmtId="0" fontId="29" fillId="13" borderId="0" xfId="0" applyFont="1" applyFill="1" applyAlignment="1">
      <alignment horizontal="center" vertical="center"/>
    </xf>
    <xf numFmtId="0" fontId="35" fillId="13" borderId="0" xfId="0" applyFont="1" applyFill="1" applyAlignment="1">
      <alignment horizontal="left" vertical="center" wrapText="1" indent="1"/>
    </xf>
    <xf numFmtId="0" fontId="27" fillId="13" borderId="0" xfId="0" applyFont="1" applyFill="1" applyAlignment="1">
      <alignment horizontal="left" vertical="center" indent="4"/>
    </xf>
    <xf numFmtId="0" fontId="27" fillId="13" borderId="0" xfId="0" applyFont="1" applyFill="1" applyAlignment="1">
      <alignment horizontal="left" vertical="center"/>
    </xf>
    <xf numFmtId="0" fontId="29" fillId="13" borderId="0" xfId="0" applyFont="1" applyFill="1" applyAlignment="1">
      <alignment vertical="center"/>
    </xf>
    <xf numFmtId="1" fontId="27" fillId="13" borderId="0" xfId="0" applyNumberFormat="1" applyFont="1" applyFill="1" applyAlignment="1">
      <alignment vertical="center" wrapText="1" shrinkToFit="1"/>
    </xf>
    <xf numFmtId="0" fontId="34" fillId="13" borderId="0" xfId="0" applyFont="1" applyFill="1" applyAlignment="1">
      <alignment horizontal="left" vertical="center" indent="1"/>
    </xf>
    <xf numFmtId="0" fontId="27" fillId="7" borderId="36" xfId="0" applyFont="1" applyFill="1" applyBorder="1" applyAlignment="1">
      <alignment vertical="center"/>
    </xf>
    <xf numFmtId="0" fontId="27" fillId="7" borderId="32" xfId="0" applyFont="1" applyFill="1" applyBorder="1" applyAlignment="1">
      <alignment horizontal="left" vertical="center" wrapText="1" indent="1"/>
    </xf>
    <xf numFmtId="0" fontId="27" fillId="7" borderId="32" xfId="0" applyFont="1" applyFill="1" applyBorder="1" applyAlignment="1">
      <alignment vertical="center"/>
    </xf>
    <xf numFmtId="0" fontId="27" fillId="7" borderId="37" xfId="0" applyFont="1" applyFill="1" applyBorder="1" applyAlignment="1">
      <alignment vertical="center"/>
    </xf>
    <xf numFmtId="0" fontId="27" fillId="3" borderId="0" xfId="0" applyFont="1" applyFill="1" applyAlignment="1">
      <alignment horizontal="center" vertical="center" wrapText="1"/>
    </xf>
    <xf numFmtId="0" fontId="34" fillId="13" borderId="25" xfId="0" applyFont="1" applyFill="1" applyBorder="1" applyAlignment="1">
      <alignment vertical="center" wrapText="1"/>
    </xf>
    <xf numFmtId="0" fontId="34" fillId="3" borderId="0" xfId="0" applyFont="1" applyFill="1" applyAlignment="1">
      <alignment vertical="center" wrapText="1"/>
    </xf>
    <xf numFmtId="0" fontId="0" fillId="13" borderId="26" xfId="0" applyFill="1" applyBorder="1"/>
    <xf numFmtId="0" fontId="0" fillId="13" borderId="27" xfId="0" applyFill="1" applyBorder="1" applyAlignment="1">
      <alignment horizontal="left" wrapText="1" indent="1"/>
    </xf>
    <xf numFmtId="0" fontId="27" fillId="13" borderId="27" xfId="0" applyFont="1" applyFill="1" applyBorder="1" applyAlignment="1">
      <alignment vertical="center"/>
    </xf>
    <xf numFmtId="0" fontId="34" fillId="13" borderId="27" xfId="0" applyFont="1" applyFill="1" applyBorder="1" applyAlignment="1">
      <alignment horizontal="left" vertical="center" wrapText="1"/>
    </xf>
    <xf numFmtId="0" fontId="0" fillId="13" borderId="28" xfId="0" applyFill="1" applyBorder="1"/>
    <xf numFmtId="0" fontId="0" fillId="3" borderId="0" xfId="0" applyFill="1" applyAlignment="1">
      <alignment horizontal="left" wrapText="1" indent="1"/>
    </xf>
    <xf numFmtId="0" fontId="30" fillId="13" borderId="0" xfId="0" applyFont="1" applyFill="1" applyAlignment="1">
      <alignment horizontal="left" vertical="center" wrapText="1" indent="1"/>
    </xf>
    <xf numFmtId="0" fontId="30" fillId="13" borderId="0" xfId="0" applyFont="1" applyFill="1" applyAlignment="1">
      <alignment horizontal="left" wrapText="1" indent="1"/>
    </xf>
    <xf numFmtId="0" fontId="27" fillId="5" borderId="12" xfId="0" applyFont="1" applyFill="1" applyBorder="1" applyAlignment="1" applyProtection="1">
      <alignment horizontal="left" vertical="center" wrapText="1" indent="1" shrinkToFit="1"/>
      <protection locked="0"/>
    </xf>
    <xf numFmtId="0" fontId="27" fillId="5" borderId="20" xfId="0" applyFont="1" applyFill="1" applyBorder="1" applyAlignment="1" applyProtection="1">
      <alignment horizontal="center" vertical="center" wrapText="1"/>
      <protection locked="0"/>
    </xf>
    <xf numFmtId="3" fontId="27" fillId="5" borderId="20" xfId="0" applyNumberFormat="1" applyFont="1" applyFill="1" applyBorder="1" applyAlignment="1" applyProtection="1">
      <alignment horizontal="center" vertical="center"/>
      <protection locked="0"/>
    </xf>
    <xf numFmtId="0" fontId="27" fillId="5" borderId="20" xfId="0" applyFont="1" applyFill="1" applyBorder="1" applyAlignment="1" applyProtection="1">
      <alignment horizontal="left" vertical="center" indent="2"/>
      <protection locked="0"/>
    </xf>
    <xf numFmtId="0" fontId="27" fillId="5" borderId="20" xfId="0" applyFont="1" applyFill="1" applyBorder="1" applyAlignment="1" applyProtection="1">
      <alignment horizontal="left" vertical="center" wrapText="1" indent="2"/>
      <protection locked="0"/>
    </xf>
    <xf numFmtId="0" fontId="0" fillId="3" borderId="0" xfId="0" applyFill="1" applyProtection="1">
      <protection locked="0"/>
    </xf>
    <xf numFmtId="0" fontId="5" fillId="5" borderId="0" xfId="0" applyFont="1" applyFill="1" applyAlignment="1">
      <alignment horizontal="left" vertical="center"/>
    </xf>
    <xf numFmtId="0" fontId="5" fillId="5" borderId="0" xfId="0" applyFont="1" applyFill="1" applyAlignment="1">
      <alignment horizontal="left" vertical="center" wrapText="1"/>
    </xf>
    <xf numFmtId="164" fontId="5" fillId="2" borderId="9" xfId="3" applyNumberFormat="1" applyFont="1" applyFill="1" applyBorder="1" applyAlignment="1" applyProtection="1">
      <alignment vertical="center"/>
    </xf>
    <xf numFmtId="164" fontId="3" fillId="2" borderId="9" xfId="3" applyNumberFormat="1" applyFont="1" applyFill="1" applyBorder="1" applyAlignment="1" applyProtection="1">
      <alignment vertical="center"/>
    </xf>
    <xf numFmtId="0" fontId="3" fillId="12" borderId="0" xfId="0" applyFont="1" applyFill="1"/>
    <xf numFmtId="0" fontId="3" fillId="12" borderId="0" xfId="0" applyFont="1" applyFill="1" applyProtection="1">
      <protection locked="0"/>
    </xf>
    <xf numFmtId="0" fontId="3" fillId="12" borderId="0" xfId="0" applyFont="1" applyFill="1" applyAlignment="1">
      <alignment vertical="center"/>
    </xf>
    <xf numFmtId="0" fontId="0" fillId="5" borderId="7" xfId="0" applyFill="1" applyBorder="1" applyAlignment="1">
      <alignment horizontal="left" wrapText="1" indent="1"/>
    </xf>
    <xf numFmtId="0" fontId="27" fillId="5" borderId="0" xfId="0" applyFont="1" applyFill="1" applyAlignment="1">
      <alignment vertical="center"/>
    </xf>
    <xf numFmtId="0" fontId="34" fillId="5" borderId="0" xfId="0" applyFont="1" applyFill="1" applyAlignment="1">
      <alignment horizontal="left" vertical="center" wrapText="1"/>
    </xf>
    <xf numFmtId="0" fontId="34" fillId="5" borderId="8" xfId="0" applyFont="1" applyFill="1" applyBorder="1" applyAlignment="1">
      <alignment horizontal="left" vertical="center" wrapText="1"/>
    </xf>
    <xf numFmtId="0" fontId="27" fillId="5" borderId="38" xfId="0" applyFont="1" applyFill="1" applyBorder="1" applyAlignment="1" applyProtection="1">
      <alignment horizontal="center" vertical="center"/>
      <protection locked="0"/>
    </xf>
    <xf numFmtId="0" fontId="27" fillId="5" borderId="39" xfId="0" applyFont="1" applyFill="1" applyBorder="1" applyAlignment="1" applyProtection="1">
      <alignment horizontal="center" vertical="center"/>
      <protection locked="0"/>
    </xf>
    <xf numFmtId="0" fontId="42" fillId="13" borderId="0" xfId="0" applyFont="1" applyFill="1" applyAlignment="1">
      <alignment horizontal="center" vertical="center" wrapText="1"/>
    </xf>
    <xf numFmtId="14" fontId="27" fillId="5" borderId="9" xfId="0" applyNumberFormat="1" applyFont="1" applyFill="1" applyBorder="1" applyAlignment="1" applyProtection="1">
      <alignment horizontal="center" vertical="center" wrapText="1" shrinkToFit="1"/>
      <protection locked="0"/>
    </xf>
    <xf numFmtId="0" fontId="27" fillId="13" borderId="0" xfId="0" applyFont="1" applyFill="1" applyAlignment="1">
      <alignment horizontal="center" vertical="center"/>
    </xf>
    <xf numFmtId="0" fontId="3" fillId="5" borderId="0" xfId="0" applyFont="1" applyFill="1" applyAlignment="1">
      <alignment horizontal="left" vertical="top" wrapText="1" indent="3"/>
    </xf>
    <xf numFmtId="164" fontId="5" fillId="0" borderId="9" xfId="0" applyNumberFormat="1" applyFont="1" applyBorder="1" applyAlignment="1" applyProtection="1">
      <alignment horizontal="center" vertical="center"/>
      <protection locked="0"/>
    </xf>
    <xf numFmtId="14" fontId="27" fillId="5" borderId="9" xfId="0" applyNumberFormat="1" applyFont="1" applyFill="1" applyBorder="1" applyAlignment="1" applyProtection="1">
      <alignment horizontal="center" vertical="center"/>
      <protection locked="0"/>
    </xf>
    <xf numFmtId="0" fontId="27" fillId="5" borderId="31" xfId="0" applyFont="1" applyFill="1" applyBorder="1" applyAlignment="1" applyProtection="1">
      <alignment horizontal="center" vertical="center"/>
      <protection locked="0"/>
    </xf>
    <xf numFmtId="0" fontId="27" fillId="5" borderId="9" xfId="0" applyFont="1" applyFill="1" applyBorder="1" applyAlignment="1">
      <alignment horizontal="left" vertical="center" indent="4"/>
    </xf>
    <xf numFmtId="3" fontId="27" fillId="5" borderId="28" xfId="0" applyNumberFormat="1" applyFont="1" applyFill="1" applyBorder="1" applyAlignment="1" applyProtection="1">
      <alignment horizontal="center" vertical="center"/>
      <protection locked="0"/>
    </xf>
    <xf numFmtId="0" fontId="43" fillId="5" borderId="12" xfId="0" applyFont="1" applyFill="1" applyBorder="1" applyAlignment="1" applyProtection="1">
      <alignment horizontal="left" vertical="center" wrapText="1" indent="1" shrinkToFit="1"/>
      <protection locked="0"/>
    </xf>
    <xf numFmtId="14" fontId="3" fillId="5" borderId="0" xfId="0" applyNumberFormat="1" applyFont="1" applyFill="1" applyAlignment="1" applyProtection="1">
      <alignment horizontal="center" vertical="center"/>
      <protection locked="0"/>
    </xf>
    <xf numFmtId="0" fontId="3" fillId="5" borderId="0" xfId="0" applyFont="1" applyFill="1" applyAlignment="1">
      <alignment horizontal="left" vertical="center"/>
    </xf>
    <xf numFmtId="0" fontId="3" fillId="5" borderId="0" xfId="0" applyFont="1" applyFill="1" applyAlignment="1">
      <alignment horizontal="center" vertical="center"/>
    </xf>
    <xf numFmtId="0" fontId="3" fillId="5" borderId="0" xfId="0" applyFont="1" applyFill="1" applyAlignment="1" applyProtection="1">
      <alignment vertical="center"/>
      <protection locked="0"/>
    </xf>
    <xf numFmtId="0" fontId="3" fillId="0" borderId="0" xfId="0" applyFont="1" applyAlignment="1">
      <alignment horizontal="center" vertical="center"/>
    </xf>
    <xf numFmtId="0" fontId="3" fillId="12" borderId="0" xfId="0" applyFont="1" applyFill="1" applyAlignment="1">
      <alignment horizontal="center" vertical="center"/>
    </xf>
    <xf numFmtId="0" fontId="3" fillId="5" borderId="0" xfId="0" applyFont="1" applyFill="1" applyAlignment="1">
      <alignment horizontal="center" vertical="center" wrapText="1"/>
    </xf>
    <xf numFmtId="0" fontId="3" fillId="5" borderId="0" xfId="0" applyFont="1" applyFill="1" applyAlignment="1" applyProtection="1">
      <alignment horizontal="center" vertical="center"/>
      <protection locked="0"/>
    </xf>
    <xf numFmtId="0" fontId="4" fillId="5" borderId="0" xfId="0" applyFont="1" applyFill="1" applyAlignment="1">
      <alignment vertical="center"/>
    </xf>
    <xf numFmtId="0" fontId="41" fillId="0" borderId="0" xfId="0" applyFont="1" applyAlignment="1">
      <alignment vertical="center"/>
    </xf>
    <xf numFmtId="0" fontId="3" fillId="5" borderId="0" xfId="0" applyFont="1" applyFill="1" applyAlignment="1">
      <alignment vertical="center" wrapText="1"/>
    </xf>
    <xf numFmtId="0" fontId="45" fillId="5" borderId="0" xfId="0" applyFont="1" applyFill="1"/>
    <xf numFmtId="0" fontId="46" fillId="5" borderId="0" xfId="0" applyFont="1" applyFill="1" applyAlignment="1">
      <alignment horizontal="right" vertical="center"/>
    </xf>
    <xf numFmtId="0" fontId="5" fillId="5" borderId="0" xfId="0" applyFont="1" applyFill="1" applyAlignment="1">
      <alignment horizontal="left" vertical="top" indent="2"/>
    </xf>
    <xf numFmtId="0" fontId="29" fillId="5" borderId="5" xfId="0" applyFont="1" applyFill="1" applyBorder="1" applyAlignment="1">
      <alignment vertical="center"/>
    </xf>
    <xf numFmtId="0" fontId="29" fillId="5" borderId="4" xfId="0" applyFont="1" applyFill="1" applyBorder="1" applyAlignment="1">
      <alignment vertical="center" wrapText="1"/>
    </xf>
    <xf numFmtId="0" fontId="27" fillId="16" borderId="20" xfId="0" applyFont="1" applyFill="1" applyBorder="1" applyAlignment="1">
      <alignment horizontal="center" vertical="center" shrinkToFit="1"/>
    </xf>
    <xf numFmtId="0" fontId="34" fillId="16" borderId="9" xfId="0" applyFont="1" applyFill="1" applyBorder="1" applyAlignment="1">
      <alignment horizontal="center" vertical="center"/>
    </xf>
    <xf numFmtId="0" fontId="34" fillId="16" borderId="9" xfId="0" applyFont="1" applyFill="1" applyBorder="1" applyAlignment="1">
      <alignment horizontal="left" vertical="center" indent="1"/>
    </xf>
    <xf numFmtId="0" fontId="29" fillId="16" borderId="9" xfId="0" applyFont="1" applyFill="1" applyBorder="1" applyAlignment="1">
      <alignment horizontal="center" vertical="center"/>
    </xf>
    <xf numFmtId="0" fontId="34" fillId="16" borderId="9" xfId="0" applyFont="1" applyFill="1" applyBorder="1" applyAlignment="1">
      <alignment horizontal="left" vertical="center" wrapText="1" indent="1"/>
    </xf>
    <xf numFmtId="0" fontId="27" fillId="16" borderId="20" xfId="0" applyFont="1" applyFill="1" applyBorder="1" applyAlignment="1">
      <alignment horizontal="center" vertical="center"/>
    </xf>
    <xf numFmtId="0" fontId="34" fillId="16" borderId="20" xfId="0" applyFont="1" applyFill="1" applyBorder="1" applyAlignment="1">
      <alignment horizontal="left" vertical="center" indent="1"/>
    </xf>
    <xf numFmtId="0" fontId="0" fillId="5" borderId="0" xfId="0" applyFill="1" applyAlignment="1">
      <alignment horizontal="left" wrapText="1" indent="1"/>
    </xf>
    <xf numFmtId="0" fontId="34" fillId="5" borderId="0" xfId="0" applyFont="1" applyFill="1" applyAlignment="1">
      <alignment horizontal="center" vertical="center" wrapText="1"/>
    </xf>
    <xf numFmtId="164" fontId="9" fillId="15" borderId="12" xfId="0" applyNumberFormat="1" applyFont="1" applyFill="1" applyBorder="1" applyAlignment="1">
      <alignment horizontal="center" vertical="center"/>
    </xf>
    <xf numFmtId="0" fontId="9" fillId="15" borderId="9" xfId="0" applyFont="1" applyFill="1" applyBorder="1" applyAlignment="1">
      <alignment vertical="center"/>
    </xf>
    <xf numFmtId="0" fontId="9" fillId="15" borderId="9" xfId="0" applyFont="1" applyFill="1" applyBorder="1" applyAlignment="1">
      <alignment vertical="center" wrapText="1"/>
    </xf>
    <xf numFmtId="167" fontId="5" fillId="15" borderId="9" xfId="4" applyNumberFormat="1" applyFont="1" applyFill="1" applyBorder="1" applyAlignment="1" applyProtection="1">
      <alignment horizontal="right" vertical="center"/>
    </xf>
    <xf numFmtId="167" fontId="5" fillId="11" borderId="9" xfId="4" applyNumberFormat="1" applyFont="1" applyFill="1" applyBorder="1" applyAlignment="1" applyProtection="1">
      <alignment horizontal="right" vertical="center"/>
    </xf>
    <xf numFmtId="0" fontId="0" fillId="0" borderId="0" xfId="0" applyAlignment="1">
      <alignment horizontal="center" vertical="center" wrapText="1"/>
    </xf>
    <xf numFmtId="3" fontId="0" fillId="0" borderId="0" xfId="0" applyNumberFormat="1" applyAlignment="1">
      <alignment horizontal="center" vertical="center"/>
    </xf>
    <xf numFmtId="0" fontId="14" fillId="0" borderId="0" xfId="0" applyFont="1"/>
    <xf numFmtId="3" fontId="14" fillId="14" borderId="57" xfId="0" applyNumberFormat="1" applyFont="1" applyFill="1" applyBorder="1" applyAlignment="1">
      <alignment horizontal="center" vertical="center" wrapText="1"/>
    </xf>
    <xf numFmtId="0" fontId="0" fillId="5" borderId="10" xfId="0" applyFill="1" applyBorder="1" applyAlignment="1" applyProtection="1">
      <alignment horizontal="left" vertical="top" wrapText="1" indent="1"/>
      <protection locked="0"/>
    </xf>
    <xf numFmtId="0" fontId="0" fillId="5" borderId="11" xfId="0" applyFill="1" applyBorder="1" applyAlignment="1" applyProtection="1">
      <alignment horizontal="left" vertical="top" wrapText="1" indent="1"/>
      <protection locked="0"/>
    </xf>
    <xf numFmtId="0" fontId="0" fillId="5" borderId="12" xfId="0" applyFill="1" applyBorder="1" applyAlignment="1" applyProtection="1">
      <alignment horizontal="left" vertical="top" wrapText="1" indent="1"/>
      <protection locked="0"/>
    </xf>
    <xf numFmtId="0" fontId="20" fillId="14" borderId="16" xfId="0" applyFont="1" applyFill="1" applyBorder="1" applyAlignment="1">
      <alignment horizontal="center" vertical="center" wrapText="1" shrinkToFit="1"/>
    </xf>
    <xf numFmtId="0" fontId="20" fillId="14" borderId="17" xfId="0" applyFont="1" applyFill="1" applyBorder="1" applyAlignment="1">
      <alignment horizontal="center" vertical="center" wrapText="1" shrinkToFit="1"/>
    </xf>
    <xf numFmtId="0" fontId="20" fillId="14" borderId="18" xfId="0" applyFont="1" applyFill="1" applyBorder="1" applyAlignment="1">
      <alignment horizontal="center" vertical="center" wrapText="1" shrinkToFit="1"/>
    </xf>
    <xf numFmtId="0" fontId="34" fillId="16" borderId="10" xfId="0" applyFont="1" applyFill="1" applyBorder="1" applyAlignment="1">
      <alignment horizontal="center" vertical="center" wrapText="1" shrinkToFit="1"/>
    </xf>
    <xf numFmtId="0" fontId="34" fillId="16" borderId="11" xfId="0" applyFont="1" applyFill="1" applyBorder="1" applyAlignment="1">
      <alignment horizontal="center" vertical="center" wrapText="1" shrinkToFit="1"/>
    </xf>
    <xf numFmtId="0" fontId="34" fillId="16" borderId="12" xfId="0" applyFont="1" applyFill="1" applyBorder="1" applyAlignment="1">
      <alignment horizontal="center" vertical="center" wrapText="1" shrinkToFit="1"/>
    </xf>
    <xf numFmtId="0" fontId="27" fillId="5" borderId="29" xfId="0" applyFont="1" applyFill="1" applyBorder="1" applyAlignment="1" applyProtection="1">
      <alignment horizontal="left" vertical="center" wrapText="1" indent="2"/>
      <protection locked="0"/>
    </xf>
    <xf numFmtId="0" fontId="27" fillId="5" borderId="31" xfId="0" applyFont="1" applyFill="1" applyBorder="1" applyAlignment="1" applyProtection="1">
      <alignment horizontal="left" vertical="center" wrapText="1" indent="2"/>
      <protection locked="0"/>
    </xf>
    <xf numFmtId="1" fontId="0" fillId="13" borderId="1" xfId="0" applyNumberFormat="1" applyFill="1" applyBorder="1" applyAlignment="1">
      <alignment horizontal="center"/>
    </xf>
    <xf numFmtId="0" fontId="34" fillId="16" borderId="10" xfId="0" applyFont="1" applyFill="1" applyBorder="1" applyAlignment="1">
      <alignment horizontal="center" vertical="center" shrinkToFit="1"/>
    </xf>
    <xf numFmtId="0" fontId="34" fillId="16" borderId="11" xfId="0" applyFont="1" applyFill="1" applyBorder="1" applyAlignment="1">
      <alignment horizontal="center" vertical="center" shrinkToFit="1"/>
    </xf>
    <xf numFmtId="0" fontId="34" fillId="16" borderId="12" xfId="0" applyFont="1" applyFill="1" applyBorder="1" applyAlignment="1">
      <alignment horizontal="center" vertical="center" shrinkToFit="1"/>
    </xf>
    <xf numFmtId="0" fontId="14" fillId="5" borderId="47" xfId="0" applyFont="1" applyFill="1" applyBorder="1" applyAlignment="1" applyProtection="1">
      <alignment horizontal="left" vertical="center" wrapText="1" indent="4"/>
      <protection locked="0"/>
    </xf>
    <xf numFmtId="0" fontId="14" fillId="5" borderId="48" xfId="0" applyFont="1" applyFill="1" applyBorder="1" applyAlignment="1" applyProtection="1">
      <alignment horizontal="left" vertical="center" indent="4"/>
      <protection locked="0"/>
    </xf>
    <xf numFmtId="0" fontId="14" fillId="5" borderId="3" xfId="0" applyFont="1" applyFill="1" applyBorder="1" applyAlignment="1" applyProtection="1">
      <alignment horizontal="left" vertical="center" wrapText="1" indent="4"/>
      <protection locked="0"/>
    </xf>
    <xf numFmtId="0" fontId="14" fillId="5" borderId="1" xfId="0" applyFont="1" applyFill="1" applyBorder="1" applyAlignment="1" applyProtection="1">
      <alignment horizontal="left" vertical="center" wrapText="1" indent="4"/>
      <protection locked="0"/>
    </xf>
    <xf numFmtId="0" fontId="14" fillId="5" borderId="46" xfId="0" applyFont="1" applyFill="1" applyBorder="1" applyAlignment="1" applyProtection="1">
      <alignment horizontal="left" vertical="center" wrapText="1" indent="4"/>
      <protection locked="0"/>
    </xf>
    <xf numFmtId="0" fontId="14" fillId="5" borderId="50" xfId="0" applyFont="1" applyFill="1" applyBorder="1" applyAlignment="1" applyProtection="1">
      <alignment horizontal="left" vertical="center" wrapText="1" indent="4"/>
      <protection locked="0"/>
    </xf>
    <xf numFmtId="0" fontId="14" fillId="5" borderId="2" xfId="0" applyFont="1" applyFill="1" applyBorder="1" applyAlignment="1" applyProtection="1">
      <alignment horizontal="left" vertical="center" indent="4"/>
      <protection locked="0"/>
    </xf>
    <xf numFmtId="0" fontId="14" fillId="5" borderId="51" xfId="0" applyFont="1" applyFill="1" applyBorder="1" applyAlignment="1" applyProtection="1">
      <alignment horizontal="left" vertical="center" wrapText="1" indent="4"/>
      <protection locked="0"/>
    </xf>
    <xf numFmtId="0" fontId="14" fillId="5" borderId="52" xfId="0" applyFont="1" applyFill="1" applyBorder="1" applyAlignment="1" applyProtection="1">
      <alignment horizontal="left" vertical="center" wrapText="1" indent="4"/>
      <protection locked="0"/>
    </xf>
    <xf numFmtId="0" fontId="14" fillId="5" borderId="53" xfId="0" applyFont="1" applyFill="1" applyBorder="1" applyAlignment="1" applyProtection="1">
      <alignment horizontal="left" vertical="center" wrapText="1" indent="4"/>
      <protection locked="0"/>
    </xf>
    <xf numFmtId="1" fontId="0" fillId="13" borderId="0" xfId="0" applyNumberFormat="1" applyFill="1" applyAlignment="1">
      <alignment horizontal="center"/>
    </xf>
    <xf numFmtId="0" fontId="0" fillId="13" borderId="0" xfId="0" applyFill="1" applyAlignment="1">
      <alignment horizontal="center"/>
    </xf>
    <xf numFmtId="0" fontId="34" fillId="16" borderId="10" xfId="0" applyFont="1" applyFill="1" applyBorder="1" applyAlignment="1">
      <alignment horizontal="left" vertical="center" wrapText="1" indent="1"/>
    </xf>
    <xf numFmtId="0" fontId="34" fillId="16" borderId="12" xfId="0" applyFont="1" applyFill="1" applyBorder="1" applyAlignment="1">
      <alignment horizontal="left" vertical="center" wrapText="1" indent="1"/>
    </xf>
    <xf numFmtId="0" fontId="29" fillId="13" borderId="0" xfId="0" applyFont="1" applyFill="1" applyAlignment="1">
      <alignment horizontal="center" vertical="center"/>
    </xf>
    <xf numFmtId="0" fontId="27" fillId="5" borderId="9" xfId="0" applyFont="1" applyFill="1" applyBorder="1" applyAlignment="1">
      <alignment horizontal="left" vertical="center" indent="4"/>
    </xf>
    <xf numFmtId="0" fontId="29" fillId="2" borderId="21" xfId="0" applyFont="1" applyFill="1" applyBorder="1" applyAlignment="1">
      <alignment horizontal="center" vertical="center" wrapText="1"/>
    </xf>
    <xf numFmtId="0" fontId="29" fillId="2" borderId="22" xfId="0" applyFont="1" applyFill="1" applyBorder="1" applyAlignment="1">
      <alignment horizontal="center" vertical="center" wrapText="1"/>
    </xf>
    <xf numFmtId="0" fontId="29" fillId="2" borderId="41" xfId="0" applyFont="1" applyFill="1" applyBorder="1" applyAlignment="1">
      <alignment horizontal="center" vertical="center" wrapText="1"/>
    </xf>
    <xf numFmtId="0" fontId="34" fillId="5" borderId="0" xfId="0" applyFont="1" applyFill="1" applyAlignment="1">
      <alignment horizontal="center" vertical="center" wrapText="1"/>
    </xf>
    <xf numFmtId="0" fontId="47" fillId="5" borderId="0" xfId="0" applyFont="1" applyFill="1" applyAlignment="1">
      <alignment horizontal="left" vertical="center" indent="4"/>
    </xf>
    <xf numFmtId="0" fontId="36" fillId="13" borderId="0" xfId="0" applyFont="1" applyFill="1" applyAlignment="1">
      <alignment horizontal="left" vertical="center" indent="4"/>
    </xf>
    <xf numFmtId="0" fontId="34" fillId="16" borderId="10" xfId="0" applyFont="1" applyFill="1" applyBorder="1" applyAlignment="1">
      <alignment horizontal="left" vertical="center" indent="1"/>
    </xf>
    <xf numFmtId="0" fontId="34" fillId="16" borderId="11" xfId="0" applyFont="1" applyFill="1" applyBorder="1" applyAlignment="1">
      <alignment horizontal="left" vertical="center" indent="1"/>
    </xf>
    <xf numFmtId="0" fontId="27" fillId="5" borderId="10" xfId="0" applyFont="1" applyFill="1" applyBorder="1" applyAlignment="1" applyProtection="1">
      <alignment horizontal="center" vertical="center" wrapText="1" shrinkToFit="1"/>
      <protection locked="0"/>
    </xf>
    <xf numFmtId="0" fontId="27" fillId="5" borderId="11" xfId="0" applyFont="1" applyFill="1" applyBorder="1" applyAlignment="1" applyProtection="1">
      <alignment horizontal="center" vertical="center" wrapText="1" shrinkToFit="1"/>
      <protection locked="0"/>
    </xf>
    <xf numFmtId="0" fontId="27" fillId="5" borderId="12" xfId="0" applyFont="1" applyFill="1" applyBorder="1" applyAlignment="1" applyProtection="1">
      <alignment horizontal="center" vertical="center" wrapText="1" shrinkToFit="1"/>
      <protection locked="0"/>
    </xf>
    <xf numFmtId="0" fontId="19" fillId="16" borderId="0" xfId="0" applyFont="1" applyFill="1" applyAlignment="1">
      <alignment horizontal="left" vertical="center" wrapText="1" indent="2"/>
    </xf>
    <xf numFmtId="0" fontId="19" fillId="16" borderId="0" xfId="0" applyFont="1" applyFill="1" applyAlignment="1">
      <alignment horizontal="center" vertical="center" wrapText="1"/>
    </xf>
    <xf numFmtId="0" fontId="28" fillId="4" borderId="7" xfId="0" applyFont="1" applyFill="1" applyBorder="1" applyAlignment="1">
      <alignment horizontal="center" vertical="center"/>
    </xf>
    <xf numFmtId="0" fontId="28" fillId="4" borderId="0" xfId="0" applyFont="1" applyFill="1" applyAlignment="1">
      <alignment horizontal="center" vertical="center"/>
    </xf>
    <xf numFmtId="0" fontId="28" fillId="4" borderId="8" xfId="0" applyFont="1" applyFill="1" applyBorder="1" applyAlignment="1">
      <alignment horizontal="center" vertical="center"/>
    </xf>
    <xf numFmtId="0" fontId="28" fillId="4" borderId="21" xfId="0" applyFont="1" applyFill="1" applyBorder="1" applyAlignment="1">
      <alignment horizontal="center" vertical="center"/>
    </xf>
    <xf numFmtId="0" fontId="28" fillId="4" borderId="22" xfId="0" applyFont="1" applyFill="1" applyBorder="1" applyAlignment="1">
      <alignment horizontal="center" vertical="center"/>
    </xf>
    <xf numFmtId="0" fontId="28" fillId="4" borderId="23" xfId="0" applyFont="1" applyFill="1" applyBorder="1" applyAlignment="1">
      <alignment horizontal="center" vertical="center"/>
    </xf>
    <xf numFmtId="0" fontId="28" fillId="17" borderId="19" xfId="0" applyFont="1" applyFill="1" applyBorder="1" applyAlignment="1">
      <alignment horizontal="center" vertical="center" wrapText="1"/>
    </xf>
    <xf numFmtId="0" fontId="28" fillId="17" borderId="19" xfId="0" applyFont="1" applyFill="1" applyBorder="1" applyAlignment="1">
      <alignment horizontal="center" vertical="center"/>
    </xf>
    <xf numFmtId="1" fontId="0" fillId="5" borderId="3" xfId="0" applyNumberFormat="1" applyFill="1" applyBorder="1" applyAlignment="1">
      <alignment horizontal="center"/>
    </xf>
    <xf numFmtId="0" fontId="0" fillId="5" borderId="1" xfId="0" applyFill="1" applyBorder="1" applyAlignment="1">
      <alignment horizontal="center"/>
    </xf>
    <xf numFmtId="0" fontId="34" fillId="16" borderId="12" xfId="0" applyFont="1" applyFill="1" applyBorder="1" applyAlignment="1">
      <alignment horizontal="left" vertical="center" indent="1"/>
    </xf>
    <xf numFmtId="0" fontId="29" fillId="2" borderId="30" xfId="0" applyFont="1" applyFill="1" applyBorder="1" applyAlignment="1">
      <alignment horizontal="center" vertical="center" wrapText="1"/>
    </xf>
    <xf numFmtId="0" fontId="29" fillId="2" borderId="31" xfId="0" applyFont="1" applyFill="1" applyBorder="1" applyAlignment="1">
      <alignment horizontal="center" vertical="center" wrapText="1"/>
    </xf>
    <xf numFmtId="0" fontId="0" fillId="5" borderId="29" xfId="0" applyFill="1" applyBorder="1" applyAlignment="1" applyProtection="1">
      <alignment horizontal="left" vertical="center" wrapText="1" indent="2"/>
      <protection locked="0"/>
    </xf>
    <xf numFmtId="0" fontId="0" fillId="5" borderId="30" xfId="0" applyFill="1" applyBorder="1" applyAlignment="1" applyProtection="1">
      <alignment horizontal="left" vertical="center" wrapText="1" indent="2"/>
      <protection locked="0"/>
    </xf>
    <xf numFmtId="0" fontId="0" fillId="5" borderId="56" xfId="0" applyFill="1" applyBorder="1" applyAlignment="1" applyProtection="1">
      <alignment horizontal="left" vertical="center" wrapText="1" indent="2"/>
      <protection locked="0"/>
    </xf>
    <xf numFmtId="0" fontId="29" fillId="2" borderId="29"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0" fillId="5" borderId="31" xfId="0" applyFill="1" applyBorder="1" applyAlignment="1" applyProtection="1">
      <alignment horizontal="left" vertical="center" indent="2"/>
      <protection locked="0"/>
    </xf>
    <xf numFmtId="0" fontId="0" fillId="5" borderId="20" xfId="0" applyFill="1" applyBorder="1" applyAlignment="1" applyProtection="1">
      <alignment horizontal="left" vertical="center" indent="2"/>
      <protection locked="0"/>
    </xf>
    <xf numFmtId="0" fontId="28" fillId="4" borderId="4" xfId="0" applyFont="1" applyFill="1" applyBorder="1" applyAlignment="1">
      <alignment horizontal="center" vertical="center"/>
    </xf>
    <xf numFmtId="0" fontId="28" fillId="4" borderId="5" xfId="0" applyFont="1" applyFill="1" applyBorder="1" applyAlignment="1">
      <alignment horizontal="center" vertical="center"/>
    </xf>
    <xf numFmtId="0" fontId="28" fillId="4" borderId="6" xfId="0" applyFont="1" applyFill="1" applyBorder="1" applyAlignment="1">
      <alignment horizontal="center" vertical="center"/>
    </xf>
    <xf numFmtId="0" fontId="27" fillId="5" borderId="11" xfId="0" applyFont="1" applyFill="1" applyBorder="1" applyAlignment="1" applyProtection="1">
      <alignment horizontal="left" vertical="center" wrapText="1" indent="2" shrinkToFit="1"/>
      <protection locked="0"/>
    </xf>
    <xf numFmtId="0" fontId="27" fillId="5" borderId="12" xfId="0" applyFont="1" applyFill="1" applyBorder="1" applyAlignment="1" applyProtection="1">
      <alignment horizontal="left" vertical="center" wrapText="1" indent="2" shrinkToFit="1"/>
      <protection locked="0"/>
    </xf>
    <xf numFmtId="14" fontId="27" fillId="5" borderId="9" xfId="0" applyNumberFormat="1" applyFont="1" applyFill="1" applyBorder="1" applyAlignment="1" applyProtection="1">
      <alignment horizontal="center" vertical="center"/>
      <protection locked="0"/>
    </xf>
    <xf numFmtId="0" fontId="18" fillId="6" borderId="0" xfId="0" applyFont="1" applyFill="1" applyAlignment="1">
      <alignment horizontal="center" vertical="center" wrapText="1"/>
    </xf>
    <xf numFmtId="0" fontId="31" fillId="5" borderId="0" xfId="0" applyFont="1" applyFill="1" applyAlignment="1">
      <alignment horizontal="left" vertical="center" indent="4"/>
    </xf>
    <xf numFmtId="0" fontId="34" fillId="16" borderId="9" xfId="0" applyFont="1" applyFill="1" applyBorder="1" applyAlignment="1">
      <alignment horizontal="center" vertical="center"/>
    </xf>
    <xf numFmtId="0" fontId="27" fillId="5" borderId="11" xfId="0" applyFont="1" applyFill="1" applyBorder="1" applyAlignment="1" applyProtection="1">
      <alignment horizontal="left" vertical="center" wrapText="1" indent="1" shrinkToFit="1"/>
      <protection locked="0"/>
    </xf>
    <xf numFmtId="0" fontId="27" fillId="5" borderId="12" xfId="0" applyFont="1" applyFill="1" applyBorder="1" applyAlignment="1" applyProtection="1">
      <alignment horizontal="left" vertical="center" wrapText="1" indent="1" shrinkToFit="1"/>
      <protection locked="0"/>
    </xf>
    <xf numFmtId="0" fontId="34" fillId="16" borderId="10" xfId="0" applyFont="1" applyFill="1" applyBorder="1" applyAlignment="1">
      <alignment horizontal="left" vertical="center" indent="1" shrinkToFit="1"/>
    </xf>
    <xf numFmtId="0" fontId="34" fillId="16" borderId="12" xfId="0" applyFont="1" applyFill="1" applyBorder="1" applyAlignment="1">
      <alignment horizontal="left" vertical="center" indent="1" shrinkToFit="1"/>
    </xf>
    <xf numFmtId="0" fontId="27" fillId="5" borderId="10" xfId="0" applyFont="1" applyFill="1" applyBorder="1" applyAlignment="1" applyProtection="1">
      <alignment horizontal="left" vertical="center" wrapText="1" indent="1" shrinkToFit="1"/>
      <protection locked="0"/>
    </xf>
    <xf numFmtId="0" fontId="29" fillId="5" borderId="4" xfId="0" applyFont="1" applyFill="1" applyBorder="1" applyAlignment="1">
      <alignment horizontal="center" vertical="center"/>
    </xf>
    <xf numFmtId="0" fontId="29" fillId="5" borderId="5" xfId="0" applyFont="1" applyFill="1" applyBorder="1" applyAlignment="1">
      <alignment horizontal="center" vertical="center"/>
    </xf>
    <xf numFmtId="0" fontId="29" fillId="5" borderId="6" xfId="0" applyFont="1" applyFill="1" applyBorder="1" applyAlignment="1">
      <alignment horizontal="center" vertical="center"/>
    </xf>
    <xf numFmtId="0" fontId="0" fillId="5" borderId="10" xfId="0" applyFill="1" applyBorder="1" applyAlignment="1" applyProtection="1">
      <alignment horizontal="left" vertical="center" wrapText="1" indent="1"/>
      <protection locked="0"/>
    </xf>
    <xf numFmtId="0" fontId="0" fillId="5" borderId="11" xfId="0" applyFill="1" applyBorder="1" applyAlignment="1" applyProtection="1">
      <alignment horizontal="left" vertical="center" wrapText="1" indent="1"/>
      <protection locked="0"/>
    </xf>
    <xf numFmtId="0" fontId="0" fillId="5" borderId="12" xfId="0" applyFill="1" applyBorder="1" applyAlignment="1" applyProtection="1">
      <alignment horizontal="left" vertical="center" wrapText="1" indent="1"/>
      <protection locked="0"/>
    </xf>
    <xf numFmtId="0" fontId="34" fillId="16" borderId="29" xfId="0" applyFont="1" applyFill="1" applyBorder="1" applyAlignment="1">
      <alignment horizontal="center" vertical="center"/>
    </xf>
    <xf numFmtId="0" fontId="34" fillId="16" borderId="30" xfId="0" applyFont="1" applyFill="1" applyBorder="1" applyAlignment="1">
      <alignment horizontal="center" vertical="center"/>
    </xf>
    <xf numFmtId="0" fontId="19" fillId="5" borderId="9" xfId="0" applyFont="1" applyFill="1" applyBorder="1" applyAlignment="1" applyProtection="1">
      <alignment horizontal="center" vertical="center" wrapText="1"/>
      <protection locked="0"/>
    </xf>
    <xf numFmtId="0" fontId="34" fillId="16" borderId="4" xfId="0" applyFont="1" applyFill="1" applyBorder="1" applyAlignment="1">
      <alignment horizontal="center" vertical="center" wrapText="1" shrinkToFit="1"/>
    </xf>
    <xf numFmtId="0" fontId="34" fillId="16" borderId="5" xfId="0" applyFont="1" applyFill="1" applyBorder="1" applyAlignment="1">
      <alignment horizontal="center" vertical="center" wrapText="1" shrinkToFit="1"/>
    </xf>
    <xf numFmtId="0" fontId="34" fillId="16" borderId="6" xfId="0" applyFont="1" applyFill="1" applyBorder="1" applyAlignment="1">
      <alignment horizontal="center" vertical="center" wrapText="1" shrinkToFit="1"/>
    </xf>
    <xf numFmtId="0" fontId="0" fillId="5" borderId="42" xfId="0" applyFill="1" applyBorder="1" applyAlignment="1" applyProtection="1">
      <alignment horizontal="left" vertical="center" wrapText="1" indent="2"/>
      <protection locked="0"/>
    </xf>
    <xf numFmtId="0" fontId="0" fillId="5" borderId="43" xfId="0" applyFill="1" applyBorder="1" applyAlignment="1" applyProtection="1">
      <alignment horizontal="left" vertical="center" wrapText="1" indent="2"/>
      <protection locked="0"/>
    </xf>
    <xf numFmtId="0" fontId="0" fillId="5" borderId="44" xfId="0" applyFill="1" applyBorder="1" applyAlignment="1" applyProtection="1">
      <alignment horizontal="left" vertical="center" wrapText="1" indent="2"/>
      <protection locked="0"/>
    </xf>
    <xf numFmtId="0" fontId="0" fillId="5" borderId="49" xfId="0" applyFill="1" applyBorder="1" applyAlignment="1" applyProtection="1">
      <alignment horizontal="left" vertical="center" indent="2"/>
      <protection locked="0"/>
    </xf>
    <xf numFmtId="0" fontId="0" fillId="5" borderId="54" xfId="0" applyFill="1" applyBorder="1" applyAlignment="1" applyProtection="1">
      <alignment horizontal="left" vertical="center" indent="2"/>
      <protection locked="0"/>
    </xf>
    <xf numFmtId="0" fontId="34" fillId="16" borderId="10" xfId="0" applyFont="1" applyFill="1" applyBorder="1" applyAlignment="1">
      <alignment horizontal="left" vertical="center" shrinkToFit="1"/>
    </xf>
    <xf numFmtId="0" fontId="34" fillId="16" borderId="11" xfId="0" applyFont="1" applyFill="1" applyBorder="1" applyAlignment="1">
      <alignment horizontal="left" vertical="center" shrinkToFit="1"/>
    </xf>
    <xf numFmtId="0" fontId="34" fillId="16" borderId="12" xfId="0" applyFont="1" applyFill="1" applyBorder="1" applyAlignment="1">
      <alignment horizontal="left" vertical="center" shrinkToFit="1"/>
    </xf>
    <xf numFmtId="0" fontId="29" fillId="2" borderId="23" xfId="0" applyFont="1" applyFill="1" applyBorder="1" applyAlignment="1">
      <alignment horizontal="center" vertical="center" wrapText="1"/>
    </xf>
    <xf numFmtId="0" fontId="0" fillId="5" borderId="45" xfId="0" applyFill="1" applyBorder="1" applyAlignment="1" applyProtection="1">
      <alignment horizontal="left" vertical="center" indent="2"/>
      <protection locked="0"/>
    </xf>
    <xf numFmtId="0" fontId="0" fillId="5" borderId="6" xfId="0" applyFill="1" applyBorder="1" applyAlignment="1" applyProtection="1">
      <alignment horizontal="left" vertical="center" indent="2"/>
      <protection locked="0"/>
    </xf>
    <xf numFmtId="0" fontId="27" fillId="5" borderId="29" xfId="0" applyFont="1" applyFill="1" applyBorder="1" applyAlignment="1" applyProtection="1">
      <alignment horizontal="left" vertical="center" wrapText="1" indent="2" shrinkToFit="1"/>
      <protection locked="0"/>
    </xf>
    <xf numFmtId="0" fontId="27" fillId="5" borderId="30" xfId="0" applyFont="1" applyFill="1" applyBorder="1" applyAlignment="1" applyProtection="1">
      <alignment horizontal="left" vertical="center" wrapText="1" indent="2" shrinkToFit="1"/>
      <protection locked="0"/>
    </xf>
    <xf numFmtId="0" fontId="27" fillId="5" borderId="31" xfId="0" applyFont="1" applyFill="1" applyBorder="1" applyAlignment="1" applyProtection="1">
      <alignment horizontal="left" vertical="center" wrapText="1" indent="2" shrinkToFit="1"/>
      <protection locked="0"/>
    </xf>
    <xf numFmtId="0" fontId="34" fillId="13" borderId="0" xfId="0" applyFont="1" applyFill="1" applyAlignment="1">
      <alignment horizontal="left" vertical="center" indent="1"/>
    </xf>
    <xf numFmtId="0" fontId="29" fillId="16" borderId="9" xfId="0" applyFont="1" applyFill="1" applyBorder="1" applyAlignment="1">
      <alignment horizontal="center" vertical="center"/>
    </xf>
    <xf numFmtId="0" fontId="27" fillId="5" borderId="15" xfId="0" applyFont="1" applyFill="1" applyBorder="1" applyAlignment="1">
      <alignment horizontal="left" vertical="center" indent="4"/>
    </xf>
    <xf numFmtId="0" fontId="34" fillId="16" borderId="20" xfId="0" applyFont="1" applyFill="1" applyBorder="1" applyAlignment="1">
      <alignment horizontal="left" vertical="center" indent="2"/>
    </xf>
    <xf numFmtId="0" fontId="27" fillId="5" borderId="30" xfId="0" applyFont="1" applyFill="1" applyBorder="1" applyAlignment="1" applyProtection="1">
      <alignment horizontal="left" vertical="center" wrapText="1" indent="2"/>
      <protection locked="0"/>
    </xf>
    <xf numFmtId="0" fontId="27" fillId="5" borderId="20" xfId="0" applyFont="1" applyFill="1" applyBorder="1" applyAlignment="1" applyProtection="1">
      <alignment horizontal="left" vertical="center" wrapText="1" indent="2"/>
      <protection locked="0"/>
    </xf>
    <xf numFmtId="0" fontId="34" fillId="16" borderId="31" xfId="0" applyFont="1" applyFill="1" applyBorder="1" applyAlignment="1">
      <alignment horizontal="center" vertical="center"/>
    </xf>
    <xf numFmtId="0" fontId="0" fillId="5" borderId="4" xfId="0" applyFill="1" applyBorder="1" applyAlignment="1" applyProtection="1">
      <alignment horizontal="left" vertical="center" wrapText="1" indent="2"/>
      <protection locked="0"/>
    </xf>
    <xf numFmtId="0" fontId="0" fillId="5" borderId="5" xfId="0" applyFill="1" applyBorder="1" applyAlignment="1" applyProtection="1">
      <alignment horizontal="left" vertical="center" wrapText="1" indent="2"/>
      <protection locked="0"/>
    </xf>
    <xf numFmtId="0" fontId="0" fillId="5" borderId="55" xfId="0" applyFill="1" applyBorder="1" applyAlignment="1" applyProtection="1">
      <alignment horizontal="left" vertical="center" wrapText="1" indent="2"/>
      <protection locked="0"/>
    </xf>
    <xf numFmtId="0" fontId="8" fillId="5" borderId="0" xfId="1" applyFont="1" applyFill="1" applyBorder="1" applyAlignment="1">
      <alignment horizontal="center" vertical="center"/>
    </xf>
    <xf numFmtId="0" fontId="29" fillId="5" borderId="0" xfId="0" applyFont="1" applyFill="1" applyAlignment="1">
      <alignment horizontal="center" vertical="center"/>
    </xf>
    <xf numFmtId="164" fontId="37" fillId="2" borderId="14" xfId="3" applyNumberFormat="1" applyFont="1" applyFill="1" applyBorder="1" applyAlignment="1" applyProtection="1">
      <alignment horizontal="center" vertical="center"/>
      <protection locked="0"/>
    </xf>
    <xf numFmtId="164" fontId="37" fillId="2" borderId="40" xfId="3" applyNumberFormat="1" applyFont="1" applyFill="1" applyBorder="1" applyAlignment="1" applyProtection="1">
      <alignment horizontal="center" vertical="center"/>
      <protection locked="0"/>
    </xf>
    <xf numFmtId="164" fontId="37" fillId="2" borderId="15" xfId="3" applyNumberFormat="1" applyFont="1" applyFill="1" applyBorder="1" applyAlignment="1" applyProtection="1">
      <alignment horizontal="center" vertical="center"/>
      <protection locked="0"/>
    </xf>
    <xf numFmtId="0" fontId="5" fillId="5" borderId="0" xfId="0" applyFont="1" applyFill="1" applyAlignment="1">
      <alignment horizontal="left" vertical="center" wrapText="1"/>
    </xf>
    <xf numFmtId="0" fontId="5" fillId="5" borderId="0" xfId="0" applyFont="1" applyFill="1" applyAlignment="1">
      <alignment horizontal="left" vertical="top" indent="2"/>
    </xf>
    <xf numFmtId="0" fontId="3" fillId="5" borderId="0" xfId="0" applyFont="1" applyFill="1" applyAlignment="1">
      <alignment horizontal="left" vertical="top" indent="2"/>
    </xf>
    <xf numFmtId="0" fontId="3" fillId="5" borderId="1" xfId="0" applyFont="1" applyFill="1" applyBorder="1" applyAlignment="1" applyProtection="1">
      <alignment horizontal="center" vertical="center"/>
      <protection locked="0"/>
    </xf>
    <xf numFmtId="0" fontId="4" fillId="5" borderId="0" xfId="0" applyFont="1" applyFill="1" applyAlignment="1">
      <alignment horizontal="center" vertical="center"/>
    </xf>
    <xf numFmtId="0" fontId="41" fillId="0" borderId="0" xfId="0" applyFont="1" applyAlignment="1">
      <alignment horizontal="left" indent="4"/>
    </xf>
    <xf numFmtId="0" fontId="3" fillId="5" borderId="0" xfId="0" applyFont="1" applyFill="1" applyAlignment="1">
      <alignment horizontal="left" vertical="top" wrapText="1" indent="2"/>
    </xf>
    <xf numFmtId="0" fontId="6" fillId="9" borderId="0" xfId="0" applyFont="1" applyFill="1" applyAlignment="1">
      <alignment horizontal="center" vertical="center"/>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1" xfId="0" applyFont="1" applyFill="1" applyBorder="1" applyAlignment="1">
      <alignment horizontal="center" vertical="center"/>
    </xf>
    <xf numFmtId="0" fontId="4" fillId="6" borderId="2" xfId="0" applyFont="1" applyFill="1" applyBorder="1" applyAlignment="1">
      <alignment horizontal="center" vertical="center"/>
    </xf>
    <xf numFmtId="0" fontId="10" fillId="17" borderId="9" xfId="0" applyFont="1" applyFill="1" applyBorder="1" applyAlignment="1">
      <alignment horizontal="center" vertical="center"/>
    </xf>
    <xf numFmtId="0" fontId="3" fillId="5" borderId="9" xfId="0" applyFont="1" applyFill="1" applyBorder="1" applyAlignment="1">
      <alignment horizontal="left" vertical="center"/>
    </xf>
    <xf numFmtId="0" fontId="12" fillId="15" borderId="9" xfId="0" applyFont="1" applyFill="1" applyBorder="1" applyAlignment="1">
      <alignment horizontal="left" vertical="center"/>
    </xf>
    <xf numFmtId="0" fontId="11" fillId="4" borderId="9" xfId="0" applyFont="1" applyFill="1" applyBorder="1" applyAlignment="1">
      <alignment horizontal="center" vertical="center" wrapText="1"/>
    </xf>
    <xf numFmtId="0" fontId="3" fillId="5" borderId="9" xfId="0" applyFont="1" applyFill="1" applyBorder="1" applyAlignment="1" applyProtection="1">
      <alignment horizontal="left" vertical="center"/>
      <protection locked="0"/>
    </xf>
    <xf numFmtId="0" fontId="5" fillId="10" borderId="9" xfId="0" applyFont="1" applyFill="1" applyBorder="1" applyAlignment="1">
      <alignment horizontal="left" vertical="center"/>
    </xf>
    <xf numFmtId="0" fontId="49" fillId="5" borderId="0" xfId="1" applyFont="1" applyFill="1" applyBorder="1" applyAlignment="1" applyProtection="1">
      <alignment horizontal="center" vertical="center" wrapText="1"/>
    </xf>
    <xf numFmtId="0" fontId="48" fillId="5" borderId="0" xfId="1" applyFont="1" applyFill="1" applyBorder="1" applyAlignment="1" applyProtection="1">
      <alignment horizontal="center" vertical="center" wrapText="1"/>
    </xf>
    <xf numFmtId="0" fontId="11" fillId="9" borderId="9" xfId="0" applyFont="1" applyFill="1" applyBorder="1" applyAlignment="1">
      <alignment horizontal="center" vertical="center"/>
    </xf>
    <xf numFmtId="0" fontId="12" fillId="15" borderId="10" xfId="0" applyFont="1" applyFill="1" applyBorder="1" applyAlignment="1">
      <alignment horizontal="left" vertical="center"/>
    </xf>
    <xf numFmtId="0" fontId="12" fillId="15" borderId="12" xfId="0" applyFont="1" applyFill="1" applyBorder="1" applyAlignment="1">
      <alignment horizontal="left" vertical="center"/>
    </xf>
    <xf numFmtId="0" fontId="5" fillId="8" borderId="9" xfId="0" applyFont="1" applyFill="1" applyBorder="1" applyAlignment="1">
      <alignment horizontal="left" vertical="center"/>
    </xf>
    <xf numFmtId="0" fontId="12" fillId="15" borderId="9" xfId="0" applyFont="1" applyFill="1" applyBorder="1" applyAlignment="1">
      <alignment horizontal="left" vertical="center" wrapText="1"/>
    </xf>
    <xf numFmtId="0" fontId="4" fillId="4" borderId="9" xfId="0" applyFont="1" applyFill="1" applyBorder="1" applyAlignment="1">
      <alignment horizontal="left" vertical="center"/>
    </xf>
    <xf numFmtId="0" fontId="4" fillId="4" borderId="14" xfId="0" applyFont="1" applyFill="1" applyBorder="1" applyAlignment="1">
      <alignment horizontal="left" vertical="center"/>
    </xf>
    <xf numFmtId="0" fontId="5" fillId="15" borderId="13" xfId="0" applyFont="1" applyFill="1" applyBorder="1" applyAlignment="1">
      <alignment horizontal="left" vertical="center" indent="1" shrinkToFit="1"/>
    </xf>
    <xf numFmtId="0" fontId="11" fillId="4" borderId="7"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8" xfId="0" applyFont="1" applyFill="1" applyBorder="1" applyAlignment="1">
      <alignment horizontal="center" vertical="center" wrapText="1"/>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5" fillId="0" borderId="4" xfId="0" applyFont="1" applyBorder="1" applyAlignment="1">
      <alignment horizontal="left" wrapText="1"/>
    </xf>
    <xf numFmtId="0" fontId="5" fillId="0" borderId="6" xfId="0" applyFont="1" applyBorder="1" applyAlignment="1">
      <alignment horizontal="left" wrapText="1"/>
    </xf>
    <xf numFmtId="0" fontId="15" fillId="0" borderId="15" xfId="0" applyFont="1" applyBorder="1" applyAlignment="1">
      <alignment horizontal="left" vertical="top" wrapText="1"/>
    </xf>
    <xf numFmtId="164" fontId="3" fillId="2" borderId="14" xfId="3" applyNumberFormat="1" applyFont="1" applyFill="1" applyBorder="1" applyAlignment="1" applyProtection="1">
      <alignment horizontal="right" vertical="center"/>
    </xf>
    <xf numFmtId="164" fontId="3" fillId="2" borderId="15" xfId="3" applyNumberFormat="1" applyFont="1" applyFill="1" applyBorder="1" applyAlignment="1" applyProtection="1">
      <alignment horizontal="right" vertical="center"/>
    </xf>
    <xf numFmtId="164" fontId="3" fillId="0" borderId="14" xfId="3" applyNumberFormat="1" applyFont="1" applyBorder="1" applyAlignment="1" applyProtection="1">
      <alignment horizontal="right" vertical="center"/>
      <protection locked="0"/>
    </xf>
    <xf numFmtId="164" fontId="3" fillId="0" borderId="15" xfId="3" applyNumberFormat="1" applyFont="1" applyBorder="1" applyAlignment="1" applyProtection="1">
      <alignment horizontal="right" vertical="center"/>
      <protection locked="0"/>
    </xf>
    <xf numFmtId="164" fontId="3" fillId="8" borderId="14" xfId="3" applyNumberFormat="1" applyFont="1" applyFill="1" applyBorder="1" applyAlignment="1" applyProtection="1">
      <alignment horizontal="right" vertical="center"/>
    </xf>
    <xf numFmtId="164" fontId="3" fillId="8" borderId="15" xfId="3" applyNumberFormat="1" applyFont="1" applyFill="1" applyBorder="1" applyAlignment="1" applyProtection="1">
      <alignment horizontal="right" vertical="center"/>
    </xf>
    <xf numFmtId="0" fontId="12" fillId="0" borderId="13" xfId="0" applyFont="1" applyBorder="1" applyAlignment="1">
      <alignment horizontal="right" vertical="center"/>
    </xf>
    <xf numFmtId="164" fontId="9" fillId="15" borderId="10" xfId="0" applyNumberFormat="1" applyFont="1" applyFill="1" applyBorder="1" applyAlignment="1">
      <alignment horizontal="center" vertical="center"/>
    </xf>
    <xf numFmtId="164" fontId="9" fillId="15" borderId="11" xfId="0" applyNumberFormat="1" applyFont="1" applyFill="1" applyBorder="1" applyAlignment="1">
      <alignment horizontal="center" vertical="center"/>
    </xf>
    <xf numFmtId="164" fontId="9" fillId="15" borderId="12" xfId="0" applyNumberFormat="1" applyFont="1" applyFill="1" applyBorder="1" applyAlignment="1">
      <alignment horizontal="center" vertical="center"/>
    </xf>
  </cellXfs>
  <cellStyles count="5">
    <cellStyle name="Hyperlink" xfId="2" xr:uid="{00000000-000B-0000-0000-000008000000}"/>
    <cellStyle name="Lien hypertexte" xfId="1" builtinId="8"/>
    <cellStyle name="Monétaire" xfId="3" builtinId="4"/>
    <cellStyle name="Normal" xfId="0" builtinId="0"/>
    <cellStyle name="Pourcentage" xfId="4" builtinId="5"/>
  </cellStyles>
  <dxfs count="79">
    <dxf>
      <font>
        <color rgb="FFC00000"/>
      </font>
      <fill>
        <patternFill>
          <bgColor theme="5" tint="0.79998168889431442"/>
        </patternFill>
      </fill>
      <border>
        <left style="thin">
          <color rgb="FFC00000"/>
        </left>
        <right style="thin">
          <color rgb="FFC00000"/>
        </right>
        <top style="thin">
          <color rgb="FFC00000"/>
        </top>
        <bottom style="thin">
          <color rgb="FFC00000"/>
        </bottom>
      </border>
    </dxf>
    <dxf>
      <font>
        <color theme="9" tint="-0.499984740745262"/>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color theme="1"/>
      </font>
      <fill>
        <patternFill>
          <bgColor theme="2"/>
        </patternFill>
      </fill>
      <border>
        <left style="thin">
          <color auto="1"/>
        </left>
        <right style="thin">
          <color auto="1"/>
        </right>
        <top style="thin">
          <color auto="1"/>
        </top>
        <bottom style="thin">
          <color auto="1"/>
        </bottom>
      </border>
    </dxf>
    <dxf>
      <font>
        <color theme="1"/>
      </font>
      <fill>
        <patternFill>
          <bgColor theme="2"/>
        </patternFill>
      </fill>
      <border>
        <left style="thin">
          <color auto="1"/>
        </left>
        <right style="thin">
          <color auto="1"/>
        </right>
        <top style="thin">
          <color auto="1"/>
        </top>
        <bottom style="thin">
          <color auto="1"/>
        </bottom>
      </border>
    </dxf>
    <dxf>
      <font>
        <color theme="9" tint="-0.499984740745262"/>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color rgb="FFC00000"/>
      </font>
      <fill>
        <patternFill>
          <bgColor theme="5" tint="0.79998168889431442"/>
        </patternFill>
      </fill>
      <border>
        <left style="thin">
          <color rgb="FFC00000"/>
        </left>
        <right style="thin">
          <color rgb="FFC00000"/>
        </right>
        <top style="thin">
          <color rgb="FFC00000"/>
        </top>
        <bottom style="thin">
          <color rgb="FFC00000"/>
        </bottom>
      </border>
    </dxf>
    <dxf>
      <font>
        <color theme="9" tint="-0.499984740745262"/>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color rgb="FFC00000"/>
      </font>
      <fill>
        <patternFill>
          <bgColor theme="5" tint="0.79998168889431442"/>
        </patternFill>
      </fill>
      <border>
        <left style="thin">
          <color rgb="FFC00000"/>
        </left>
        <right style="thin">
          <color rgb="FFC00000"/>
        </right>
        <top style="thin">
          <color rgb="FFC00000"/>
        </top>
        <bottom style="thin">
          <color rgb="FFC00000"/>
        </bottom>
      </border>
    </dxf>
    <dxf>
      <font>
        <color theme="1"/>
      </font>
      <fill>
        <patternFill>
          <bgColor theme="2"/>
        </patternFill>
      </fill>
      <border>
        <left style="thin">
          <color auto="1"/>
        </left>
        <right style="thin">
          <color auto="1"/>
        </right>
        <top style="thin">
          <color auto="1"/>
        </top>
        <bottom style="thin">
          <color auto="1"/>
        </bottom>
      </border>
    </dxf>
    <dxf>
      <font>
        <color theme="1"/>
      </font>
      <fill>
        <patternFill>
          <bgColor theme="2"/>
        </patternFill>
      </fill>
      <border>
        <left style="thin">
          <color auto="1"/>
        </left>
        <right style="thin">
          <color auto="1"/>
        </right>
        <top style="thin">
          <color auto="1"/>
        </top>
        <bottom style="thin">
          <color auto="1"/>
        </bottom>
      </border>
    </dxf>
    <dxf>
      <font>
        <color rgb="FFC00000"/>
      </font>
      <fill>
        <patternFill>
          <bgColor theme="5" tint="0.79998168889431442"/>
        </patternFill>
      </fill>
      <border>
        <left style="thin">
          <color rgb="FFC00000"/>
        </left>
        <right style="thin">
          <color rgb="FFC00000"/>
        </right>
        <top style="thin">
          <color rgb="FFC00000"/>
        </top>
        <bottom style="thin">
          <color rgb="FFC00000"/>
        </bottom>
      </border>
    </dxf>
    <dxf>
      <font>
        <color theme="9" tint="-0.499984740745262"/>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color theme="1"/>
      </font>
      <fill>
        <patternFill>
          <bgColor theme="2"/>
        </patternFill>
      </fill>
      <border>
        <left style="thin">
          <color auto="1"/>
        </left>
        <right style="thin">
          <color auto="1"/>
        </right>
        <top style="thin">
          <color auto="1"/>
        </top>
        <bottom style="thin">
          <color auto="1"/>
        </bottom>
      </border>
    </dxf>
    <dxf>
      <font>
        <color theme="9" tint="-0.499984740745262"/>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color rgb="FFC00000"/>
      </font>
      <fill>
        <patternFill>
          <bgColor theme="5" tint="0.79998168889431442"/>
        </patternFill>
      </fill>
      <border>
        <left style="thin">
          <color rgb="FFC00000"/>
        </left>
        <right style="thin">
          <color rgb="FFC00000"/>
        </right>
        <top style="thin">
          <color rgb="FFC00000"/>
        </top>
        <bottom style="thin">
          <color rgb="FFC00000"/>
        </bottom>
      </border>
    </dxf>
    <dxf>
      <font>
        <color theme="1"/>
      </font>
      <fill>
        <patternFill>
          <bgColor theme="2"/>
        </patternFill>
      </fill>
      <border>
        <left style="thin">
          <color auto="1"/>
        </left>
        <right style="thin">
          <color auto="1"/>
        </right>
        <top style="thin">
          <color auto="1"/>
        </top>
        <bottom style="thin">
          <color auto="1"/>
        </bottom>
      </border>
    </dxf>
    <dxf>
      <font>
        <color rgb="FFC00000"/>
      </font>
      <fill>
        <patternFill>
          <bgColor theme="5" tint="0.79998168889431442"/>
        </patternFill>
      </fill>
      <border>
        <left style="thin">
          <color rgb="FFC00000"/>
        </left>
        <right style="thin">
          <color rgb="FFC00000"/>
        </right>
        <top style="thin">
          <color rgb="FFC00000"/>
        </top>
        <bottom style="thin">
          <color rgb="FFC00000"/>
        </bottom>
      </border>
    </dxf>
    <dxf>
      <font>
        <color theme="9" tint="-0.499984740745262"/>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color theme="1"/>
      </font>
      <fill>
        <patternFill>
          <bgColor theme="2"/>
        </patternFill>
      </fill>
      <border>
        <left style="thin">
          <color auto="1"/>
        </left>
        <right style="thin">
          <color auto="1"/>
        </right>
        <top style="thin">
          <color auto="1"/>
        </top>
        <bottom style="thin">
          <color auto="1"/>
        </bottom>
      </border>
    </dxf>
    <dxf>
      <font>
        <color rgb="FFC00000"/>
      </font>
      <fill>
        <patternFill>
          <bgColor theme="5" tint="0.79998168889431442"/>
        </patternFill>
      </fill>
      <border>
        <left style="thin">
          <color rgb="FFC00000"/>
        </left>
        <right style="thin">
          <color rgb="FFC00000"/>
        </right>
        <top style="thin">
          <color rgb="FFC00000"/>
        </top>
        <bottom style="thin">
          <color rgb="FFC00000"/>
        </bottom>
      </border>
    </dxf>
    <dxf>
      <font>
        <color theme="9" tint="-0.499984740745262"/>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color theme="1"/>
      </font>
      <fill>
        <patternFill>
          <bgColor theme="2"/>
        </patternFill>
      </fill>
      <border>
        <left style="thin">
          <color auto="1"/>
        </left>
        <right style="thin">
          <color auto="1"/>
        </right>
        <top style="thin">
          <color auto="1"/>
        </top>
        <bottom style="thin">
          <color auto="1"/>
        </bottom>
      </border>
    </dxf>
    <dxf>
      <font>
        <color theme="9" tint="-0.499984740745262"/>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color rgb="FFC00000"/>
      </font>
      <fill>
        <patternFill>
          <bgColor theme="5" tint="0.79998168889431442"/>
        </patternFill>
      </fill>
      <border>
        <left style="thin">
          <color rgb="FFC00000"/>
        </left>
        <right style="thin">
          <color rgb="FFC00000"/>
        </right>
        <top style="thin">
          <color rgb="FFC00000"/>
        </top>
        <bottom style="thin">
          <color rgb="FFC00000"/>
        </bottom>
      </border>
    </dxf>
    <dxf>
      <font>
        <color theme="1"/>
      </font>
      <fill>
        <patternFill>
          <bgColor theme="2"/>
        </patternFill>
      </fill>
      <border>
        <left style="thin">
          <color auto="1"/>
        </left>
        <right style="thin">
          <color auto="1"/>
        </right>
        <top style="thin">
          <color auto="1"/>
        </top>
        <bottom style="thin">
          <color auto="1"/>
        </bottom>
      </border>
    </dxf>
    <dxf>
      <font>
        <color rgb="FFC00000"/>
      </font>
      <fill>
        <patternFill>
          <bgColor theme="5" tint="0.79998168889431442"/>
        </patternFill>
      </fill>
      <border>
        <left style="thin">
          <color rgb="FFC00000"/>
        </left>
        <right style="thin">
          <color rgb="FFC00000"/>
        </right>
        <top style="thin">
          <color rgb="FFC00000"/>
        </top>
        <bottom style="thin">
          <color rgb="FFC00000"/>
        </bottom>
      </border>
    </dxf>
    <dxf>
      <font>
        <color theme="9" tint="-0.499984740745262"/>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color theme="1"/>
      </font>
      <fill>
        <patternFill>
          <bgColor theme="2"/>
        </patternFill>
      </fill>
      <border>
        <left style="thin">
          <color auto="1"/>
        </left>
        <right style="thin">
          <color auto="1"/>
        </right>
        <top style="thin">
          <color auto="1"/>
        </top>
        <bottom style="thin">
          <color auto="1"/>
        </bottom>
      </border>
    </dxf>
    <dxf>
      <font>
        <color theme="9" tint="-0.499984740745262"/>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color rgb="FFC00000"/>
      </font>
      <fill>
        <patternFill>
          <bgColor theme="5" tint="0.79998168889431442"/>
        </patternFill>
      </fill>
      <border>
        <left style="thin">
          <color rgb="FFC00000"/>
        </left>
        <right style="thin">
          <color rgb="FFC00000"/>
        </right>
        <top style="thin">
          <color rgb="FFC00000"/>
        </top>
        <bottom style="thin">
          <color rgb="FFC00000"/>
        </bottom>
      </border>
    </dxf>
    <dxf>
      <font>
        <color rgb="FFC00000"/>
      </font>
      <fill>
        <patternFill>
          <bgColor theme="5" tint="0.79998168889431442"/>
        </patternFill>
      </fill>
      <border>
        <left style="thin">
          <color rgb="FFC00000"/>
        </left>
        <right style="thin">
          <color rgb="FFC00000"/>
        </right>
        <top style="thin">
          <color rgb="FFC00000"/>
        </top>
        <bottom style="thin">
          <color rgb="FFC00000"/>
        </bottom>
      </border>
    </dxf>
    <dxf>
      <font>
        <color theme="1"/>
      </font>
      <fill>
        <patternFill>
          <bgColor theme="2"/>
        </patternFill>
      </fill>
      <border>
        <left style="thin">
          <color auto="1"/>
        </left>
        <right style="thin">
          <color auto="1"/>
        </right>
        <top style="thin">
          <color auto="1"/>
        </top>
        <bottom style="thin">
          <color auto="1"/>
        </bottom>
      </border>
    </dxf>
    <dxf>
      <font>
        <color theme="9" tint="-0.499984740745262"/>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color theme="1"/>
      </font>
      <fill>
        <patternFill>
          <bgColor theme="2"/>
        </patternFill>
      </fill>
      <border>
        <left style="thin">
          <color auto="1"/>
        </left>
        <right style="thin">
          <color auto="1"/>
        </right>
        <top style="thin">
          <color auto="1"/>
        </top>
        <bottom style="thin">
          <color auto="1"/>
        </bottom>
      </border>
    </dxf>
    <dxf>
      <font>
        <color theme="9" tint="-0.499984740745262"/>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color rgb="FFC00000"/>
      </font>
      <fill>
        <patternFill>
          <bgColor theme="5" tint="0.79998168889431442"/>
        </patternFill>
      </fill>
      <border>
        <left style="thin">
          <color rgb="FFC00000"/>
        </left>
        <right style="thin">
          <color rgb="FFC00000"/>
        </right>
        <top style="thin">
          <color rgb="FFC00000"/>
        </top>
        <bottom style="thin">
          <color rgb="FFC00000"/>
        </bottom>
      </border>
    </dxf>
    <dxf>
      <font>
        <color theme="1"/>
      </font>
      <fill>
        <patternFill>
          <bgColor theme="2"/>
        </patternFill>
      </fill>
      <border>
        <left style="thin">
          <color auto="1"/>
        </left>
        <right style="thin">
          <color auto="1"/>
        </right>
        <top style="thin">
          <color auto="1"/>
        </top>
        <bottom style="thin">
          <color auto="1"/>
        </bottom>
      </border>
    </dxf>
    <dxf>
      <font>
        <color theme="9" tint="-0.499984740745262"/>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color rgb="FFC00000"/>
      </font>
      <fill>
        <patternFill>
          <bgColor theme="5" tint="0.79998168889431442"/>
        </patternFill>
      </fill>
      <border>
        <left style="thin">
          <color rgb="FFC00000"/>
        </left>
        <right style="thin">
          <color rgb="FFC00000"/>
        </right>
        <top style="thin">
          <color rgb="FFC00000"/>
        </top>
        <bottom style="thin">
          <color rgb="FFC00000"/>
        </bottom>
      </border>
    </dxf>
    <dxf>
      <font>
        <color rgb="FFC00000"/>
      </font>
      <fill>
        <patternFill>
          <bgColor theme="5" tint="0.79998168889431442"/>
        </patternFill>
      </fill>
      <border>
        <left style="thin">
          <color rgb="FFC00000"/>
        </left>
        <right style="thin">
          <color rgb="FFC00000"/>
        </right>
        <top style="thin">
          <color rgb="FFC00000"/>
        </top>
        <bottom style="thin">
          <color rgb="FFC00000"/>
        </bottom>
      </border>
    </dxf>
    <dxf>
      <font>
        <color theme="1"/>
      </font>
      <fill>
        <patternFill>
          <bgColor theme="2"/>
        </patternFill>
      </fill>
      <border>
        <left style="thin">
          <color auto="1"/>
        </left>
        <right style="thin">
          <color auto="1"/>
        </right>
        <top style="thin">
          <color auto="1"/>
        </top>
        <bottom style="thin">
          <color auto="1"/>
        </bottom>
      </border>
    </dxf>
    <dxf>
      <font>
        <color theme="9" tint="-0.499984740745262"/>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ill>
        <patternFill patternType="none">
          <bgColor auto="1"/>
        </patternFill>
      </fill>
    </dxf>
    <dxf>
      <fill>
        <patternFill patternType="none">
          <bgColor auto="1"/>
        </patternFill>
      </fill>
    </dxf>
    <dxf>
      <font>
        <b/>
        <i val="0"/>
        <strike val="0"/>
        <condense val="0"/>
        <extend val="0"/>
        <outline val="0"/>
        <shadow val="0"/>
        <u val="none"/>
        <vertAlign val="baseline"/>
        <sz val="9"/>
        <color theme="1"/>
        <name val="Calibri"/>
        <family val="2"/>
        <scheme val="none"/>
      </font>
      <fill>
        <patternFill patternType="none">
          <bgColor auto="1"/>
        </patternFill>
      </fill>
    </dxf>
    <dxf>
      <fill>
        <patternFill>
          <bgColor rgb="FFC00000"/>
        </patternFill>
      </fill>
    </dxf>
    <dxf>
      <font>
        <b/>
        <i val="0"/>
        <color rgb="FFC00000"/>
      </font>
    </dxf>
    <dxf>
      <font>
        <b/>
        <i val="0"/>
        <color rgb="FF00B050"/>
      </font>
    </dxf>
    <dxf>
      <font>
        <color theme="0" tint="-0.24994659260841701"/>
      </font>
      <fill>
        <patternFill>
          <bgColor theme="0" tint="-4.9989318521683403E-2"/>
        </patternFill>
      </fill>
    </dxf>
    <dxf>
      <font>
        <b/>
        <i val="0"/>
        <color rgb="FFC00000"/>
      </font>
    </dxf>
    <dxf>
      <font>
        <color theme="0" tint="-0.34998626667073579"/>
      </font>
      <fill>
        <patternFill>
          <bgColor theme="0" tint="-4.9989318521683403E-2"/>
        </patternFill>
      </fill>
    </dxf>
    <dxf>
      <fill>
        <patternFill>
          <bgColor theme="5" tint="0.79998168889431442"/>
        </patternFill>
      </fill>
    </dxf>
    <dxf>
      <fill>
        <patternFill>
          <bgColor theme="5" tint="0.79998168889431442"/>
        </patternFill>
      </fill>
    </dxf>
    <dxf>
      <font>
        <color theme="0" tint="-0.34998626667073579"/>
      </font>
      <fill>
        <patternFill>
          <bgColor theme="0" tint="-4.9989318521683403E-2"/>
        </patternFill>
      </fill>
    </dxf>
    <dxf>
      <font>
        <color theme="0" tint="-0.34998626667073579"/>
      </font>
      <fill>
        <patternFill>
          <bgColor theme="0" tint="-4.9989318521683403E-2"/>
        </patternFill>
      </fill>
    </dxf>
    <dxf>
      <fill>
        <patternFill>
          <bgColor theme="0" tint="-4.9989318521683403E-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tint="-0.34998626667073579"/>
      </font>
    </dxf>
    <dxf>
      <font>
        <color theme="0"/>
      </font>
      <fill>
        <patternFill>
          <bgColor rgb="FFC00000"/>
        </patternFill>
      </fill>
    </dxf>
    <dxf>
      <font>
        <color theme="0" tint="-0.34998626667073579"/>
      </font>
    </dxf>
    <dxf>
      <font>
        <color theme="0" tint="-0.34998626667073579"/>
      </font>
    </dxf>
    <dxf>
      <font>
        <color theme="0" tint="-0.24994659260841701"/>
      </font>
      <fill>
        <patternFill>
          <bgColor theme="0" tint="-4.9989318521683403E-2"/>
        </patternFill>
      </fill>
    </dxf>
    <dxf>
      <font>
        <color theme="0" tint="-0.34998626667073579"/>
      </font>
    </dxf>
    <dxf>
      <fill>
        <patternFill>
          <bgColor theme="0" tint="-4.9989318521683403E-2"/>
        </patternFill>
      </fill>
    </dxf>
    <dxf>
      <font>
        <color theme="0" tint="-0.34998626667073579"/>
      </font>
    </dxf>
    <dxf>
      <font>
        <color theme="0" tint="-0.34998626667073579"/>
      </font>
      <fill>
        <patternFill>
          <bgColor theme="0" tint="-4.9989318521683403E-2"/>
        </patternFill>
      </fill>
    </dxf>
    <dxf>
      <font>
        <color theme="0" tint="-0.34998626667073579"/>
      </font>
      <fill>
        <patternFill>
          <bgColor theme="0" tint="-4.9989318521683403E-2"/>
        </patternFill>
      </fill>
    </dxf>
    <dxf>
      <font>
        <color theme="0" tint="-0.34998626667073579"/>
      </font>
    </dxf>
    <dxf>
      <font>
        <color theme="0" tint="-0.34998626667073579"/>
      </font>
      <fill>
        <patternFill>
          <bgColor theme="0" tint="-4.9989318521683403E-2"/>
        </patternFill>
      </fill>
    </dxf>
    <dxf>
      <font>
        <color theme="0" tint="-0.34998626667073579"/>
      </font>
      <fill>
        <patternFill>
          <bgColor theme="0" tint="-4.9989318521683403E-2"/>
        </patternFill>
      </fill>
    </dxf>
    <dxf>
      <font>
        <b/>
        <i val="0"/>
        <color rgb="FFC00000"/>
      </font>
    </dxf>
    <dxf>
      <font>
        <b/>
        <i val="0"/>
        <color rgb="FFC00000"/>
      </font>
    </dxf>
    <dxf>
      <font>
        <b/>
        <i val="0"/>
        <color rgb="FFC00000"/>
      </font>
    </dxf>
    <dxf>
      <font>
        <b/>
        <i val="0"/>
        <color rgb="FFC00000"/>
      </font>
    </dxf>
    <dxf>
      <font>
        <b/>
        <i val="0"/>
      </font>
    </dxf>
    <dxf>
      <fill>
        <patternFill>
          <bgColor rgb="FFD6FFFE"/>
        </patternFill>
      </fill>
    </dxf>
    <dxf>
      <font>
        <color theme="0"/>
      </font>
      <fill>
        <patternFill>
          <bgColor rgb="FF04BFBF"/>
        </patternFill>
      </fill>
      <border>
        <bottom style="double">
          <color auto="1"/>
        </bottom>
      </border>
    </dxf>
  </dxfs>
  <tableStyles count="1" defaultTableStyle="TableStyleMedium2" defaultPivotStyle="PivotStyleLight16">
    <tableStyle name="Bleu IRCM" pivot="0" count="3" xr9:uid="{F4640BF0-0BE0-4A32-83D7-AD1178DEC243}">
      <tableStyleElement type="headerRow" dxfId="78"/>
      <tableStyleElement type="secondRowStripe" dxfId="77"/>
      <tableStyleElement type="firstColumnStripe" dxfId="76"/>
    </tableStyle>
  </tableStyles>
  <colors>
    <mruColors>
      <color rgb="FFFFE697"/>
      <color rgb="FFEBFFFF"/>
      <color rgb="FF04BFBF"/>
      <color rgb="FFFFCCCC"/>
      <color rgb="FFF8F8F8"/>
      <color rgb="FF967200"/>
      <color rgb="FFCC6600"/>
      <color rgb="FFDDDDFF"/>
      <color rgb="FF99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L$91" lockText="1" noThreeD="1"/>
</file>

<file path=xl/ctrlProps/ctrlProp10.xml><?xml version="1.0" encoding="utf-8"?>
<formControlPr xmlns="http://schemas.microsoft.com/office/spreadsheetml/2009/9/main" objectType="CheckBox" fmlaLink="$L$104" lockText="1" noThreeD="1"/>
</file>

<file path=xl/ctrlProps/ctrlProp11.xml><?xml version="1.0" encoding="utf-8"?>
<formControlPr xmlns="http://schemas.microsoft.com/office/spreadsheetml/2009/9/main" objectType="CheckBox" fmlaLink="$L$105" lockText="1" noThreeD="1"/>
</file>

<file path=xl/ctrlProps/ctrlProp12.xml><?xml version="1.0" encoding="utf-8"?>
<formControlPr xmlns="http://schemas.microsoft.com/office/spreadsheetml/2009/9/main" objectType="CheckBox" fmlaLink="$L$106" lockText="1" noThreeD="1"/>
</file>

<file path=xl/ctrlProps/ctrlProp13.xml><?xml version="1.0" encoding="utf-8"?>
<formControlPr xmlns="http://schemas.microsoft.com/office/spreadsheetml/2009/9/main" objectType="CheckBox" fmlaLink="$M$103" lockText="1" noThreeD="1"/>
</file>

<file path=xl/ctrlProps/ctrlProp14.xml><?xml version="1.0" encoding="utf-8"?>
<formControlPr xmlns="http://schemas.microsoft.com/office/spreadsheetml/2009/9/main" objectType="CheckBox" fmlaLink="$M$104" lockText="1" noThreeD="1"/>
</file>

<file path=xl/ctrlProps/ctrlProp15.xml><?xml version="1.0" encoding="utf-8"?>
<formControlPr xmlns="http://schemas.microsoft.com/office/spreadsheetml/2009/9/main" objectType="CheckBox" fmlaLink="$L$137" lockText="1" noThreeD="1"/>
</file>

<file path=xl/ctrlProps/ctrlProp16.xml><?xml version="1.0" encoding="utf-8"?>
<formControlPr xmlns="http://schemas.microsoft.com/office/spreadsheetml/2009/9/main" objectType="CheckBox" fmlaLink="$L$138" lockText="1" noThreeD="1"/>
</file>

<file path=xl/ctrlProps/ctrlProp17.xml><?xml version="1.0" encoding="utf-8"?>
<formControlPr xmlns="http://schemas.microsoft.com/office/spreadsheetml/2009/9/main" objectType="CheckBox" fmlaLink="$L$139" lockText="1" noThreeD="1"/>
</file>

<file path=xl/ctrlProps/ctrlProp18.xml><?xml version="1.0" encoding="utf-8"?>
<formControlPr xmlns="http://schemas.microsoft.com/office/spreadsheetml/2009/9/main" objectType="CheckBox" fmlaLink="$L$142" lockText="1" noThreeD="1"/>
</file>

<file path=xl/ctrlProps/ctrlProp19.xml><?xml version="1.0" encoding="utf-8"?>
<formControlPr xmlns="http://schemas.microsoft.com/office/spreadsheetml/2009/9/main" objectType="CheckBox" fmlaLink="$L$140" lockText="1" noThreeD="1"/>
</file>

<file path=xl/ctrlProps/ctrlProp2.xml><?xml version="1.0" encoding="utf-8"?>
<formControlPr xmlns="http://schemas.microsoft.com/office/spreadsheetml/2009/9/main" objectType="CheckBox" fmlaLink="$L$92" lockText="1" noThreeD="1"/>
</file>

<file path=xl/ctrlProps/ctrlProp20.xml><?xml version="1.0" encoding="utf-8"?>
<formControlPr xmlns="http://schemas.microsoft.com/office/spreadsheetml/2009/9/main" objectType="CheckBox" fmlaLink="$M$138" lockText="1" noThreeD="1"/>
</file>

<file path=xl/ctrlProps/ctrlProp21.xml><?xml version="1.0" encoding="utf-8"?>
<formControlPr xmlns="http://schemas.microsoft.com/office/spreadsheetml/2009/9/main" objectType="CheckBox" fmlaLink="$M$139" lockText="1" noThreeD="1"/>
</file>

<file path=xl/ctrlProps/ctrlProp22.xml><?xml version="1.0" encoding="utf-8"?>
<formControlPr xmlns="http://schemas.microsoft.com/office/spreadsheetml/2009/9/main" objectType="CheckBox" fmlaLink="$L$141" lockText="1" noThreeD="1"/>
</file>

<file path=xl/ctrlProps/ctrlProp23.xml><?xml version="1.0" encoding="utf-8"?>
<formControlPr xmlns="http://schemas.microsoft.com/office/spreadsheetml/2009/9/main" objectType="CheckBox" fmlaLink="$M$140" lockText="1" noThreeD="1"/>
</file>

<file path=xl/ctrlProps/ctrlProp24.xml><?xml version="1.0" encoding="utf-8"?>
<formControlPr xmlns="http://schemas.microsoft.com/office/spreadsheetml/2009/9/main" objectType="CheckBox" fmlaLink="$L$184" lockText="1" noThreeD="1"/>
</file>

<file path=xl/ctrlProps/ctrlProp25.xml><?xml version="1.0" encoding="utf-8"?>
<formControlPr xmlns="http://schemas.microsoft.com/office/spreadsheetml/2009/9/main" objectType="CheckBox" fmlaLink="$L$185" lockText="1" noThreeD="1"/>
</file>

<file path=xl/ctrlProps/ctrlProp26.xml><?xml version="1.0" encoding="utf-8"?>
<formControlPr xmlns="http://schemas.microsoft.com/office/spreadsheetml/2009/9/main" objectType="CheckBox" fmlaLink="$L$186" lockText="1" noThreeD="1"/>
</file>

<file path=xl/ctrlProps/ctrlProp27.xml><?xml version="1.0" encoding="utf-8"?>
<formControlPr xmlns="http://schemas.microsoft.com/office/spreadsheetml/2009/9/main" objectType="CheckBox" fmlaLink="$L$198" lockText="1" noThreeD="1"/>
</file>

<file path=xl/ctrlProps/ctrlProp28.xml><?xml version="1.0" encoding="utf-8"?>
<formControlPr xmlns="http://schemas.microsoft.com/office/spreadsheetml/2009/9/main" objectType="CheckBox" fmlaLink="$L$31" lockText="1" noThreeD="1"/>
</file>

<file path=xl/ctrlProps/ctrlProp29.xml><?xml version="1.0" encoding="utf-8"?>
<formControlPr xmlns="http://schemas.microsoft.com/office/spreadsheetml/2009/9/main" objectType="CheckBox" fmlaLink="$L$21" lockText="1" noThreeD="1"/>
</file>

<file path=xl/ctrlProps/ctrlProp3.xml><?xml version="1.0" encoding="utf-8"?>
<formControlPr xmlns="http://schemas.microsoft.com/office/spreadsheetml/2009/9/main" objectType="CheckBox" fmlaLink="$L$93" lockText="1" noThreeD="1"/>
</file>

<file path=xl/ctrlProps/ctrlProp30.xml><?xml version="1.0" encoding="utf-8"?>
<formControlPr xmlns="http://schemas.microsoft.com/office/spreadsheetml/2009/9/main" objectType="CheckBox" fmlaLink="$C$13" lockText="1" noThreeD="1"/>
</file>

<file path=xl/ctrlProps/ctrlProp31.xml><?xml version="1.0" encoding="utf-8"?>
<formControlPr xmlns="http://schemas.microsoft.com/office/spreadsheetml/2009/9/main" objectType="CheckBox" fmlaLink="$C$14" lockText="1" noThreeD="1"/>
</file>

<file path=xl/ctrlProps/ctrlProp32.xml><?xml version="1.0" encoding="utf-8"?>
<formControlPr xmlns="http://schemas.microsoft.com/office/spreadsheetml/2009/9/main" objectType="CheckBox" fmlaLink="$C$15" lockText="1" noThreeD="1"/>
</file>

<file path=xl/ctrlProps/ctrlProp33.xml><?xml version="1.0" encoding="utf-8"?>
<formControlPr xmlns="http://schemas.microsoft.com/office/spreadsheetml/2009/9/main" objectType="CheckBox" fmlaLink="$M$21" lockText="1" noThreeD="1"/>
</file>

<file path=xl/ctrlProps/ctrlProp34.xml><?xml version="1.0" encoding="utf-8"?>
<formControlPr xmlns="http://schemas.microsoft.com/office/spreadsheetml/2009/9/main" objectType="CheckBox" fmlaLink="$F$13" lockText="1" noThreeD="1"/>
</file>

<file path=xl/ctrlProps/ctrlProp35.xml><?xml version="1.0" encoding="utf-8"?>
<formControlPr xmlns="http://schemas.microsoft.com/office/spreadsheetml/2009/9/main" objectType="CheckBox" fmlaLink="$F$14" lockText="1" noThreeD="1"/>
</file>

<file path=xl/ctrlProps/ctrlProp36.xml><?xml version="1.0" encoding="utf-8"?>
<formControlPr xmlns="http://schemas.microsoft.com/office/spreadsheetml/2009/9/main" objectType="CheckBox" fmlaLink="$F$15" lockText="1" noThreeD="1"/>
</file>

<file path=xl/ctrlProps/ctrlProp37.xml><?xml version="1.0" encoding="utf-8"?>
<formControlPr xmlns="http://schemas.microsoft.com/office/spreadsheetml/2009/9/main" objectType="CheckBox" fmlaLink="$L$22" lockText="1" noThreeD="1"/>
</file>

<file path=xl/ctrlProps/ctrlProp38.xml><?xml version="1.0" encoding="utf-8"?>
<formControlPr xmlns="http://schemas.microsoft.com/office/spreadsheetml/2009/9/main" objectType="CheckBox" fmlaLink="$L$23" lockText="1" noThreeD="1"/>
</file>

<file path=xl/ctrlProps/ctrlProp39.xml><?xml version="1.0" encoding="utf-8"?>
<formControlPr xmlns="http://schemas.microsoft.com/office/spreadsheetml/2009/9/main" objectType="CheckBox" fmlaLink="$L$24" lockText="1" noThreeD="1"/>
</file>

<file path=xl/ctrlProps/ctrlProp4.xml><?xml version="1.0" encoding="utf-8"?>
<formControlPr xmlns="http://schemas.microsoft.com/office/spreadsheetml/2009/9/main" objectType="CheckBox" fmlaLink="$L$94" lockText="1" noThreeD="1"/>
</file>

<file path=xl/ctrlProps/ctrlProp40.xml><?xml version="1.0" encoding="utf-8"?>
<formControlPr xmlns="http://schemas.microsoft.com/office/spreadsheetml/2009/9/main" objectType="CheckBox" fmlaLink="$M$22" lockText="1" noThreeD="1"/>
</file>

<file path=xl/ctrlProps/ctrlProp41.xml><?xml version="1.0" encoding="utf-8"?>
<formControlPr xmlns="http://schemas.microsoft.com/office/spreadsheetml/2009/9/main" objectType="CheckBox" fmlaLink="$M$23" lockText="1" noThreeD="1"/>
</file>

<file path=xl/ctrlProps/ctrlProp42.xml><?xml version="1.0" encoding="utf-8"?>
<formControlPr xmlns="http://schemas.microsoft.com/office/spreadsheetml/2009/9/main" objectType="CheckBox" fmlaLink="$M$24" lockText="1" noThreeD="1"/>
</file>

<file path=xl/ctrlProps/ctrlProp43.xml><?xml version="1.0" encoding="utf-8"?>
<formControlPr xmlns="http://schemas.microsoft.com/office/spreadsheetml/2009/9/main" objectType="CheckBox" fmlaLink="$L$111" lockText="1" noThreeD="1"/>
</file>

<file path=xl/ctrlProps/ctrlProp44.xml><?xml version="1.0" encoding="utf-8"?>
<formControlPr xmlns="http://schemas.microsoft.com/office/spreadsheetml/2009/9/main" objectType="CheckBox" fmlaLink="$L$136" lockText="1" noThreeD="1"/>
</file>

<file path=xl/ctrlProps/ctrlProp45.xml><?xml version="1.0" encoding="utf-8"?>
<formControlPr xmlns="http://schemas.microsoft.com/office/spreadsheetml/2009/9/main" objectType="CheckBox" fmlaLink="$M$137" lockText="1" noThreeD="1"/>
</file>

<file path=xl/ctrlProps/ctrlProp46.xml><?xml version="1.0" encoding="utf-8"?>
<formControlPr xmlns="http://schemas.microsoft.com/office/spreadsheetml/2009/9/main" objectType="CheckBox" fmlaLink="$L$12" noThreeD="1"/>
</file>

<file path=xl/ctrlProps/ctrlProp47.xml><?xml version="1.0" encoding="utf-8"?>
<formControlPr xmlns="http://schemas.microsoft.com/office/spreadsheetml/2009/9/main" objectType="CheckBox" fmlaLink="$L$13" noThreeD="1"/>
</file>

<file path=xl/ctrlProps/ctrlProp48.xml><?xml version="1.0" encoding="utf-8"?>
<formControlPr xmlns="http://schemas.microsoft.com/office/spreadsheetml/2009/9/main" objectType="CheckBox" fmlaLink="$L$14" noThreeD="1"/>
</file>

<file path=xl/ctrlProps/ctrlProp49.xml><?xml version="1.0" encoding="utf-8"?>
<formControlPr xmlns="http://schemas.microsoft.com/office/spreadsheetml/2009/9/main" objectType="CheckBox" fmlaLink="$L$15" noThreeD="1"/>
</file>

<file path=xl/ctrlProps/ctrlProp5.xml><?xml version="1.0" encoding="utf-8"?>
<formControlPr xmlns="http://schemas.microsoft.com/office/spreadsheetml/2009/9/main" objectType="CheckBox" fmlaLink="$M$91" lockText="1" noThreeD="1"/>
</file>

<file path=xl/ctrlProps/ctrlProp50.xml><?xml version="1.0" encoding="utf-8"?>
<formControlPr xmlns="http://schemas.microsoft.com/office/spreadsheetml/2009/9/main" objectType="CheckBox" fmlaLink="$L$16" noThreeD="1"/>
</file>

<file path=xl/ctrlProps/ctrlProp51.xml><?xml version="1.0" encoding="utf-8"?>
<formControlPr xmlns="http://schemas.microsoft.com/office/spreadsheetml/2009/9/main" objectType="CheckBox" fmlaLink="$L$107" lockText="1" noThreeD="1"/>
</file>

<file path=xl/ctrlProps/ctrlProp52.xml><?xml version="1.0" encoding="utf-8"?>
<formControlPr xmlns="http://schemas.microsoft.com/office/spreadsheetml/2009/9/main" objectType="CheckBox" fmlaLink="$L$177" lockText="1" noThreeD="1"/>
</file>

<file path=xl/ctrlProps/ctrlProp53.xml><?xml version="1.0" encoding="utf-8"?>
<formControlPr xmlns="http://schemas.microsoft.com/office/spreadsheetml/2009/9/main" objectType="CheckBox" fmlaLink="$L$179" lockText="1" noThreeD="1"/>
</file>

<file path=xl/ctrlProps/ctrlProp54.xml><?xml version="1.0" encoding="utf-8"?>
<formControlPr xmlns="http://schemas.microsoft.com/office/spreadsheetml/2009/9/main" objectType="CheckBox" fmlaLink="$L$180" lockText="1" noThreeD="1"/>
</file>

<file path=xl/ctrlProps/ctrlProp55.xml><?xml version="1.0" encoding="utf-8"?>
<formControlPr xmlns="http://schemas.microsoft.com/office/spreadsheetml/2009/9/main" objectType="CheckBox" fmlaLink="$L$116" lockText="1" noThreeD="1"/>
</file>

<file path=xl/ctrlProps/ctrlProp56.xml><?xml version="1.0" encoding="utf-8"?>
<formControlPr xmlns="http://schemas.microsoft.com/office/spreadsheetml/2009/9/main" objectType="CheckBox" fmlaLink="$M$116" lockText="1" noThreeD="1"/>
</file>

<file path=xl/ctrlProps/ctrlProp57.xml><?xml version="1.0" encoding="utf-8"?>
<formControlPr xmlns="http://schemas.microsoft.com/office/spreadsheetml/2009/9/main" objectType="CheckBox" fmlaLink="$L$118" lockText="1" noThreeD="1"/>
</file>

<file path=xl/ctrlProps/ctrlProp58.xml><?xml version="1.0" encoding="utf-8"?>
<formControlPr xmlns="http://schemas.microsoft.com/office/spreadsheetml/2009/9/main" objectType="CheckBox" fmlaLink="$M$118" lockText="1" noThreeD="1"/>
</file>

<file path=xl/ctrlProps/ctrlProp59.xml><?xml version="1.0" encoding="utf-8"?>
<formControlPr xmlns="http://schemas.microsoft.com/office/spreadsheetml/2009/9/main" objectType="CheckBox" fmlaLink="$L$120" lockText="1" noThreeD="1"/>
</file>

<file path=xl/ctrlProps/ctrlProp6.xml><?xml version="1.0" encoding="utf-8"?>
<formControlPr xmlns="http://schemas.microsoft.com/office/spreadsheetml/2009/9/main" objectType="CheckBox" fmlaLink="$M$92" lockText="1" noThreeD="1"/>
</file>

<file path=xl/ctrlProps/ctrlProp60.xml><?xml version="1.0" encoding="utf-8"?>
<formControlPr xmlns="http://schemas.microsoft.com/office/spreadsheetml/2009/9/main" objectType="CheckBox" fmlaLink="$M$120" lockText="1" noThreeD="1"/>
</file>

<file path=xl/ctrlProps/ctrlProp61.xml><?xml version="1.0" encoding="utf-8"?>
<formControlPr xmlns="http://schemas.microsoft.com/office/spreadsheetml/2009/9/main" objectType="CheckBox" fmlaLink="$L$122" lockText="1" noThreeD="1"/>
</file>

<file path=xl/ctrlProps/ctrlProp62.xml><?xml version="1.0" encoding="utf-8"?>
<formControlPr xmlns="http://schemas.microsoft.com/office/spreadsheetml/2009/9/main" objectType="CheckBox" fmlaLink="$M$122" lockText="1" noThreeD="1"/>
</file>

<file path=xl/ctrlProps/ctrlProp63.xml><?xml version="1.0" encoding="utf-8"?>
<formControlPr xmlns="http://schemas.microsoft.com/office/spreadsheetml/2009/9/main" objectType="CheckBox" fmlaLink="$L$124" lockText="1" noThreeD="1"/>
</file>

<file path=xl/ctrlProps/ctrlProp64.xml><?xml version="1.0" encoding="utf-8"?>
<formControlPr xmlns="http://schemas.microsoft.com/office/spreadsheetml/2009/9/main" objectType="CheckBox" fmlaLink="$M$124" lockText="1" noThreeD="1"/>
</file>

<file path=xl/ctrlProps/ctrlProp65.xml><?xml version="1.0" encoding="utf-8"?>
<formControlPr xmlns="http://schemas.microsoft.com/office/spreadsheetml/2009/9/main" objectType="CheckBox" fmlaLink="$L$178" lockText="1" noThreeD="1"/>
</file>

<file path=xl/ctrlProps/ctrlProp66.xml><?xml version="1.0" encoding="utf-8"?>
<formControlPr xmlns="http://schemas.microsoft.com/office/spreadsheetml/2009/9/main" objectType="CheckBox" fmlaLink="$C$86" lockText="1" noThreeD="1"/>
</file>

<file path=xl/ctrlProps/ctrlProp7.xml><?xml version="1.0" encoding="utf-8"?>
<formControlPr xmlns="http://schemas.microsoft.com/office/spreadsheetml/2009/9/main" objectType="CheckBox" fmlaLink="$M$93" lockText="1" noThreeD="1"/>
</file>

<file path=xl/ctrlProps/ctrlProp8.xml><?xml version="1.0" encoding="utf-8"?>
<formControlPr xmlns="http://schemas.microsoft.com/office/spreadsheetml/2009/9/main" objectType="CheckBox" fmlaLink="$M$94" lockText="1" noThreeD="1"/>
</file>

<file path=xl/ctrlProps/ctrlProp9.xml><?xml version="1.0" encoding="utf-8"?>
<formControlPr xmlns="http://schemas.microsoft.com/office/spreadsheetml/2009/9/main" objectType="CheckBox" fmlaLink="$L$103"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10.emf"/><Relationship Id="rId7" Type="http://schemas.openxmlformats.org/officeDocument/2006/relationships/image" Target="../media/image14.emf"/><Relationship Id="rId2" Type="http://schemas.openxmlformats.org/officeDocument/2006/relationships/image" Target="../media/image9.emf"/><Relationship Id="rId1" Type="http://schemas.openxmlformats.org/officeDocument/2006/relationships/image" Target="../media/image8.emf"/><Relationship Id="rId6" Type="http://schemas.openxmlformats.org/officeDocument/2006/relationships/image" Target="../media/image13.emf"/><Relationship Id="rId5" Type="http://schemas.openxmlformats.org/officeDocument/2006/relationships/image" Target="../media/image12.emf"/><Relationship Id="rId4"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90</xdr:row>
          <xdr:rowOff>19050</xdr:rowOff>
        </xdr:from>
        <xdr:to>
          <xdr:col>3</xdr:col>
          <xdr:colOff>419100</xdr:colOff>
          <xdr:row>91</xdr:row>
          <xdr:rowOff>0</xdr:rowOff>
        </xdr:to>
        <xdr:sp macro="" textlink="">
          <xdr:nvSpPr>
            <xdr:cNvPr id="71739" name="Check Box 59" hidden="1">
              <a:extLst>
                <a:ext uri="{63B3BB69-23CF-44E3-9099-C40C66FF867C}">
                  <a14:compatExt spid="_x0000_s71739"/>
                </a:ext>
                <a:ext uri="{FF2B5EF4-FFF2-40B4-BE49-F238E27FC236}">
                  <a16:creationId xmlns:a16="http://schemas.microsoft.com/office/drawing/2014/main" id="{00000000-0008-0000-0000-00003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91</xdr:row>
          <xdr:rowOff>19050</xdr:rowOff>
        </xdr:from>
        <xdr:to>
          <xdr:col>3</xdr:col>
          <xdr:colOff>419100</xdr:colOff>
          <xdr:row>91</xdr:row>
          <xdr:rowOff>279400</xdr:rowOff>
        </xdr:to>
        <xdr:sp macro="" textlink="">
          <xdr:nvSpPr>
            <xdr:cNvPr id="71740" name="Check Box 60" hidden="1">
              <a:extLst>
                <a:ext uri="{63B3BB69-23CF-44E3-9099-C40C66FF867C}">
                  <a14:compatExt spid="_x0000_s71740"/>
                </a:ext>
                <a:ext uri="{FF2B5EF4-FFF2-40B4-BE49-F238E27FC236}">
                  <a16:creationId xmlns:a16="http://schemas.microsoft.com/office/drawing/2014/main" id="{00000000-0008-0000-0000-00003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92</xdr:row>
          <xdr:rowOff>31750</xdr:rowOff>
        </xdr:from>
        <xdr:to>
          <xdr:col>3</xdr:col>
          <xdr:colOff>419100</xdr:colOff>
          <xdr:row>93</xdr:row>
          <xdr:rowOff>0</xdr:rowOff>
        </xdr:to>
        <xdr:sp macro="" textlink="">
          <xdr:nvSpPr>
            <xdr:cNvPr id="71741" name="Check Box 61" hidden="1">
              <a:extLst>
                <a:ext uri="{63B3BB69-23CF-44E3-9099-C40C66FF867C}">
                  <a14:compatExt spid="_x0000_s71741"/>
                </a:ext>
                <a:ext uri="{FF2B5EF4-FFF2-40B4-BE49-F238E27FC236}">
                  <a16:creationId xmlns:a16="http://schemas.microsoft.com/office/drawing/2014/main" id="{00000000-0008-0000-0000-00003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93</xdr:row>
          <xdr:rowOff>31750</xdr:rowOff>
        </xdr:from>
        <xdr:to>
          <xdr:col>3</xdr:col>
          <xdr:colOff>419100</xdr:colOff>
          <xdr:row>94</xdr:row>
          <xdr:rowOff>0</xdr:rowOff>
        </xdr:to>
        <xdr:sp macro="" textlink="">
          <xdr:nvSpPr>
            <xdr:cNvPr id="71742" name="Check Box 62" hidden="1">
              <a:extLst>
                <a:ext uri="{63B3BB69-23CF-44E3-9099-C40C66FF867C}">
                  <a14:compatExt spid="_x0000_s71742"/>
                </a:ext>
                <a:ext uri="{FF2B5EF4-FFF2-40B4-BE49-F238E27FC236}">
                  <a16:creationId xmlns:a16="http://schemas.microsoft.com/office/drawing/2014/main" id="{00000000-0008-0000-0000-00003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90</xdr:row>
          <xdr:rowOff>19050</xdr:rowOff>
        </xdr:from>
        <xdr:to>
          <xdr:col>6</xdr:col>
          <xdr:colOff>431800</xdr:colOff>
          <xdr:row>91</xdr:row>
          <xdr:rowOff>0</xdr:rowOff>
        </xdr:to>
        <xdr:sp macro="" textlink="">
          <xdr:nvSpPr>
            <xdr:cNvPr id="71761" name="Check Box 81" hidden="1">
              <a:extLst>
                <a:ext uri="{63B3BB69-23CF-44E3-9099-C40C66FF867C}">
                  <a14:compatExt spid="_x0000_s71761"/>
                </a:ext>
                <a:ext uri="{FF2B5EF4-FFF2-40B4-BE49-F238E27FC236}">
                  <a16:creationId xmlns:a16="http://schemas.microsoft.com/office/drawing/2014/main" id="{00000000-0008-0000-0000-00005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91</xdr:row>
          <xdr:rowOff>19050</xdr:rowOff>
        </xdr:from>
        <xdr:to>
          <xdr:col>6</xdr:col>
          <xdr:colOff>431800</xdr:colOff>
          <xdr:row>91</xdr:row>
          <xdr:rowOff>279400</xdr:rowOff>
        </xdr:to>
        <xdr:sp macro="" textlink="">
          <xdr:nvSpPr>
            <xdr:cNvPr id="71762" name="Check Box 82" hidden="1">
              <a:extLst>
                <a:ext uri="{63B3BB69-23CF-44E3-9099-C40C66FF867C}">
                  <a14:compatExt spid="_x0000_s71762"/>
                </a:ext>
                <a:ext uri="{FF2B5EF4-FFF2-40B4-BE49-F238E27FC236}">
                  <a16:creationId xmlns:a16="http://schemas.microsoft.com/office/drawing/2014/main" id="{00000000-0008-0000-0000-00005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92</xdr:row>
          <xdr:rowOff>31750</xdr:rowOff>
        </xdr:from>
        <xdr:to>
          <xdr:col>6</xdr:col>
          <xdr:colOff>431800</xdr:colOff>
          <xdr:row>93</xdr:row>
          <xdr:rowOff>0</xdr:rowOff>
        </xdr:to>
        <xdr:sp macro="" textlink="">
          <xdr:nvSpPr>
            <xdr:cNvPr id="71763" name="Check Box 83" hidden="1">
              <a:extLst>
                <a:ext uri="{63B3BB69-23CF-44E3-9099-C40C66FF867C}">
                  <a14:compatExt spid="_x0000_s71763"/>
                </a:ext>
                <a:ext uri="{FF2B5EF4-FFF2-40B4-BE49-F238E27FC236}">
                  <a16:creationId xmlns:a16="http://schemas.microsoft.com/office/drawing/2014/main" id="{00000000-0008-0000-0000-00005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93</xdr:row>
          <xdr:rowOff>31750</xdr:rowOff>
        </xdr:from>
        <xdr:to>
          <xdr:col>6</xdr:col>
          <xdr:colOff>431800</xdr:colOff>
          <xdr:row>94</xdr:row>
          <xdr:rowOff>0</xdr:rowOff>
        </xdr:to>
        <xdr:sp macro="" textlink="">
          <xdr:nvSpPr>
            <xdr:cNvPr id="71764" name="Check Box 84" hidden="1">
              <a:extLst>
                <a:ext uri="{63B3BB69-23CF-44E3-9099-C40C66FF867C}">
                  <a14:compatExt spid="_x0000_s71764"/>
                </a:ext>
                <a:ext uri="{FF2B5EF4-FFF2-40B4-BE49-F238E27FC236}">
                  <a16:creationId xmlns:a16="http://schemas.microsoft.com/office/drawing/2014/main" id="{00000000-0008-0000-0000-00005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102</xdr:row>
          <xdr:rowOff>19050</xdr:rowOff>
        </xdr:from>
        <xdr:to>
          <xdr:col>3</xdr:col>
          <xdr:colOff>107950</xdr:colOff>
          <xdr:row>102</xdr:row>
          <xdr:rowOff>298450</xdr:rowOff>
        </xdr:to>
        <xdr:sp macro="" textlink="">
          <xdr:nvSpPr>
            <xdr:cNvPr id="71765" name="Check Box 85" hidden="1">
              <a:extLst>
                <a:ext uri="{63B3BB69-23CF-44E3-9099-C40C66FF867C}">
                  <a14:compatExt spid="_x0000_s71765"/>
                </a:ext>
                <a:ext uri="{FF2B5EF4-FFF2-40B4-BE49-F238E27FC236}">
                  <a16:creationId xmlns:a16="http://schemas.microsoft.com/office/drawing/2014/main" id="{00000000-0008-0000-0000-00005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103</xdr:row>
          <xdr:rowOff>19050</xdr:rowOff>
        </xdr:from>
        <xdr:to>
          <xdr:col>3</xdr:col>
          <xdr:colOff>107950</xdr:colOff>
          <xdr:row>103</xdr:row>
          <xdr:rowOff>285750</xdr:rowOff>
        </xdr:to>
        <xdr:sp macro="" textlink="">
          <xdr:nvSpPr>
            <xdr:cNvPr id="71766" name="Check Box 86" hidden="1">
              <a:extLst>
                <a:ext uri="{63B3BB69-23CF-44E3-9099-C40C66FF867C}">
                  <a14:compatExt spid="_x0000_s71766"/>
                </a:ext>
                <a:ext uri="{FF2B5EF4-FFF2-40B4-BE49-F238E27FC236}">
                  <a16:creationId xmlns:a16="http://schemas.microsoft.com/office/drawing/2014/main" id="{00000000-0008-0000-0000-00005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104</xdr:row>
          <xdr:rowOff>31750</xdr:rowOff>
        </xdr:from>
        <xdr:to>
          <xdr:col>3</xdr:col>
          <xdr:colOff>107950</xdr:colOff>
          <xdr:row>104</xdr:row>
          <xdr:rowOff>298450</xdr:rowOff>
        </xdr:to>
        <xdr:sp macro="" textlink="">
          <xdr:nvSpPr>
            <xdr:cNvPr id="71767" name="Check Box 87" hidden="1">
              <a:extLst>
                <a:ext uri="{63B3BB69-23CF-44E3-9099-C40C66FF867C}">
                  <a14:compatExt spid="_x0000_s71767"/>
                </a:ext>
                <a:ext uri="{FF2B5EF4-FFF2-40B4-BE49-F238E27FC236}">
                  <a16:creationId xmlns:a16="http://schemas.microsoft.com/office/drawing/2014/main" id="{00000000-0008-0000-0000-00005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105</xdr:row>
          <xdr:rowOff>19050</xdr:rowOff>
        </xdr:from>
        <xdr:to>
          <xdr:col>3</xdr:col>
          <xdr:colOff>107950</xdr:colOff>
          <xdr:row>105</xdr:row>
          <xdr:rowOff>279400</xdr:rowOff>
        </xdr:to>
        <xdr:sp macro="" textlink="">
          <xdr:nvSpPr>
            <xdr:cNvPr id="71768" name="Check Box 88" hidden="1">
              <a:extLst>
                <a:ext uri="{63B3BB69-23CF-44E3-9099-C40C66FF867C}">
                  <a14:compatExt spid="_x0000_s71768"/>
                </a:ext>
                <a:ext uri="{FF2B5EF4-FFF2-40B4-BE49-F238E27FC236}">
                  <a16:creationId xmlns:a16="http://schemas.microsoft.com/office/drawing/2014/main" id="{00000000-0008-0000-0000-00005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102</xdr:row>
          <xdr:rowOff>19050</xdr:rowOff>
        </xdr:from>
        <xdr:to>
          <xdr:col>6</xdr:col>
          <xdr:colOff>431800</xdr:colOff>
          <xdr:row>102</xdr:row>
          <xdr:rowOff>285750</xdr:rowOff>
        </xdr:to>
        <xdr:sp macro="" textlink="">
          <xdr:nvSpPr>
            <xdr:cNvPr id="71770" name="Check Box 90" hidden="1">
              <a:extLst>
                <a:ext uri="{63B3BB69-23CF-44E3-9099-C40C66FF867C}">
                  <a14:compatExt spid="_x0000_s71770"/>
                </a:ext>
                <a:ext uri="{FF2B5EF4-FFF2-40B4-BE49-F238E27FC236}">
                  <a16:creationId xmlns:a16="http://schemas.microsoft.com/office/drawing/2014/main" id="{00000000-0008-0000-0000-00005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103</xdr:row>
          <xdr:rowOff>19050</xdr:rowOff>
        </xdr:from>
        <xdr:to>
          <xdr:col>6</xdr:col>
          <xdr:colOff>431800</xdr:colOff>
          <xdr:row>103</xdr:row>
          <xdr:rowOff>298450</xdr:rowOff>
        </xdr:to>
        <xdr:sp macro="" textlink="">
          <xdr:nvSpPr>
            <xdr:cNvPr id="71771" name="Check Box 91" hidden="1">
              <a:extLst>
                <a:ext uri="{63B3BB69-23CF-44E3-9099-C40C66FF867C}">
                  <a14:compatExt spid="_x0000_s71771"/>
                </a:ext>
                <a:ext uri="{FF2B5EF4-FFF2-40B4-BE49-F238E27FC236}">
                  <a16:creationId xmlns:a16="http://schemas.microsoft.com/office/drawing/2014/main" id="{00000000-0008-0000-0000-00005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136</xdr:row>
          <xdr:rowOff>12700</xdr:rowOff>
        </xdr:from>
        <xdr:to>
          <xdr:col>3</xdr:col>
          <xdr:colOff>419100</xdr:colOff>
          <xdr:row>137</xdr:row>
          <xdr:rowOff>0</xdr:rowOff>
        </xdr:to>
        <xdr:sp macro="" textlink="">
          <xdr:nvSpPr>
            <xdr:cNvPr id="71780" name="Check Box 100" hidden="1">
              <a:extLst>
                <a:ext uri="{63B3BB69-23CF-44E3-9099-C40C66FF867C}">
                  <a14:compatExt spid="_x0000_s71780"/>
                </a:ext>
                <a:ext uri="{FF2B5EF4-FFF2-40B4-BE49-F238E27FC236}">
                  <a16:creationId xmlns:a16="http://schemas.microsoft.com/office/drawing/2014/main" id="{00000000-0008-0000-0000-00006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137</xdr:row>
          <xdr:rowOff>38100</xdr:rowOff>
        </xdr:from>
        <xdr:to>
          <xdr:col>3</xdr:col>
          <xdr:colOff>419100</xdr:colOff>
          <xdr:row>137</xdr:row>
          <xdr:rowOff>298450</xdr:rowOff>
        </xdr:to>
        <xdr:sp macro="" textlink="">
          <xdr:nvSpPr>
            <xdr:cNvPr id="71781" name="Check Box 101" hidden="1">
              <a:extLst>
                <a:ext uri="{63B3BB69-23CF-44E3-9099-C40C66FF867C}">
                  <a14:compatExt spid="_x0000_s71781"/>
                </a:ext>
                <a:ext uri="{FF2B5EF4-FFF2-40B4-BE49-F238E27FC236}">
                  <a16:creationId xmlns:a16="http://schemas.microsoft.com/office/drawing/2014/main" id="{00000000-0008-0000-0000-00006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138</xdr:row>
          <xdr:rowOff>12700</xdr:rowOff>
        </xdr:from>
        <xdr:to>
          <xdr:col>3</xdr:col>
          <xdr:colOff>431800</xdr:colOff>
          <xdr:row>139</xdr:row>
          <xdr:rowOff>0</xdr:rowOff>
        </xdr:to>
        <xdr:sp macro="" textlink="">
          <xdr:nvSpPr>
            <xdr:cNvPr id="71782" name="Check Box 102" hidden="1">
              <a:extLst>
                <a:ext uri="{63B3BB69-23CF-44E3-9099-C40C66FF867C}">
                  <a14:compatExt spid="_x0000_s71782"/>
                </a:ext>
                <a:ext uri="{FF2B5EF4-FFF2-40B4-BE49-F238E27FC236}">
                  <a16:creationId xmlns:a16="http://schemas.microsoft.com/office/drawing/2014/main" id="{00000000-0008-0000-0000-00006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141</xdr:row>
          <xdr:rowOff>19050</xdr:rowOff>
        </xdr:from>
        <xdr:to>
          <xdr:col>3</xdr:col>
          <xdr:colOff>419100</xdr:colOff>
          <xdr:row>142</xdr:row>
          <xdr:rowOff>0</xdr:rowOff>
        </xdr:to>
        <xdr:sp macro="" textlink="">
          <xdr:nvSpPr>
            <xdr:cNvPr id="71790" name="Check Box 110" hidden="1">
              <a:extLst>
                <a:ext uri="{63B3BB69-23CF-44E3-9099-C40C66FF867C}">
                  <a14:compatExt spid="_x0000_s71790"/>
                </a:ext>
                <a:ext uri="{FF2B5EF4-FFF2-40B4-BE49-F238E27FC236}">
                  <a16:creationId xmlns:a16="http://schemas.microsoft.com/office/drawing/2014/main" id="{00000000-0008-0000-0000-00006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139</xdr:row>
          <xdr:rowOff>12700</xdr:rowOff>
        </xdr:from>
        <xdr:to>
          <xdr:col>3</xdr:col>
          <xdr:colOff>419100</xdr:colOff>
          <xdr:row>140</xdr:row>
          <xdr:rowOff>0</xdr:rowOff>
        </xdr:to>
        <xdr:sp macro="" textlink="">
          <xdr:nvSpPr>
            <xdr:cNvPr id="71791" name="Check Box 111" hidden="1">
              <a:extLst>
                <a:ext uri="{63B3BB69-23CF-44E3-9099-C40C66FF867C}">
                  <a14:compatExt spid="_x0000_s71791"/>
                </a:ext>
                <a:ext uri="{FF2B5EF4-FFF2-40B4-BE49-F238E27FC236}">
                  <a16:creationId xmlns:a16="http://schemas.microsoft.com/office/drawing/2014/main" id="{00000000-0008-0000-0000-00006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137</xdr:row>
          <xdr:rowOff>19050</xdr:rowOff>
        </xdr:from>
        <xdr:to>
          <xdr:col>6</xdr:col>
          <xdr:colOff>431800</xdr:colOff>
          <xdr:row>138</xdr:row>
          <xdr:rowOff>0</xdr:rowOff>
        </xdr:to>
        <xdr:sp macro="" textlink="">
          <xdr:nvSpPr>
            <xdr:cNvPr id="71792" name="Check Box 112" hidden="1">
              <a:extLst>
                <a:ext uri="{63B3BB69-23CF-44E3-9099-C40C66FF867C}">
                  <a14:compatExt spid="_x0000_s71792"/>
                </a:ext>
                <a:ext uri="{FF2B5EF4-FFF2-40B4-BE49-F238E27FC236}">
                  <a16:creationId xmlns:a16="http://schemas.microsoft.com/office/drawing/2014/main" id="{00000000-0008-0000-0000-00007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138</xdr:row>
          <xdr:rowOff>12700</xdr:rowOff>
        </xdr:from>
        <xdr:to>
          <xdr:col>6</xdr:col>
          <xdr:colOff>431800</xdr:colOff>
          <xdr:row>139</xdr:row>
          <xdr:rowOff>0</xdr:rowOff>
        </xdr:to>
        <xdr:sp macro="" textlink="">
          <xdr:nvSpPr>
            <xdr:cNvPr id="71793" name="Check Box 113" hidden="1">
              <a:extLst>
                <a:ext uri="{63B3BB69-23CF-44E3-9099-C40C66FF867C}">
                  <a14:compatExt spid="_x0000_s71793"/>
                </a:ext>
                <a:ext uri="{FF2B5EF4-FFF2-40B4-BE49-F238E27FC236}">
                  <a16:creationId xmlns:a16="http://schemas.microsoft.com/office/drawing/2014/main" id="{00000000-0008-0000-0000-00007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140</xdr:row>
          <xdr:rowOff>12700</xdr:rowOff>
        </xdr:from>
        <xdr:to>
          <xdr:col>3</xdr:col>
          <xdr:colOff>419100</xdr:colOff>
          <xdr:row>140</xdr:row>
          <xdr:rowOff>266700</xdr:rowOff>
        </xdr:to>
        <xdr:sp macro="" textlink="">
          <xdr:nvSpPr>
            <xdr:cNvPr id="71801" name="Check Box 121" hidden="1">
              <a:extLst>
                <a:ext uri="{63B3BB69-23CF-44E3-9099-C40C66FF867C}">
                  <a14:compatExt spid="_x0000_s71801"/>
                </a:ext>
                <a:ext uri="{FF2B5EF4-FFF2-40B4-BE49-F238E27FC236}">
                  <a16:creationId xmlns:a16="http://schemas.microsoft.com/office/drawing/2014/main" id="{00000000-0008-0000-0000-00007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139</xdr:row>
          <xdr:rowOff>38100</xdr:rowOff>
        </xdr:from>
        <xdr:to>
          <xdr:col>6</xdr:col>
          <xdr:colOff>431800</xdr:colOff>
          <xdr:row>139</xdr:row>
          <xdr:rowOff>298450</xdr:rowOff>
        </xdr:to>
        <xdr:sp macro="" textlink="">
          <xdr:nvSpPr>
            <xdr:cNvPr id="71803" name="Check Box 123" hidden="1">
              <a:extLst>
                <a:ext uri="{63B3BB69-23CF-44E3-9099-C40C66FF867C}">
                  <a14:compatExt spid="_x0000_s71803"/>
                </a:ext>
                <a:ext uri="{FF2B5EF4-FFF2-40B4-BE49-F238E27FC236}">
                  <a16:creationId xmlns:a16="http://schemas.microsoft.com/office/drawing/2014/main" id="{00000000-0008-0000-0000-00007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183</xdr:row>
          <xdr:rowOff>38100</xdr:rowOff>
        </xdr:from>
        <xdr:to>
          <xdr:col>3</xdr:col>
          <xdr:colOff>419100</xdr:colOff>
          <xdr:row>183</xdr:row>
          <xdr:rowOff>298450</xdr:rowOff>
        </xdr:to>
        <xdr:sp macro="" textlink="">
          <xdr:nvSpPr>
            <xdr:cNvPr id="71804" name="Check Box 124" hidden="1">
              <a:extLst>
                <a:ext uri="{63B3BB69-23CF-44E3-9099-C40C66FF867C}">
                  <a14:compatExt spid="_x0000_s71804"/>
                </a:ext>
                <a:ext uri="{FF2B5EF4-FFF2-40B4-BE49-F238E27FC236}">
                  <a16:creationId xmlns:a16="http://schemas.microsoft.com/office/drawing/2014/main" id="{00000000-0008-0000-0000-00007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184</xdr:row>
          <xdr:rowOff>19050</xdr:rowOff>
        </xdr:from>
        <xdr:to>
          <xdr:col>3</xdr:col>
          <xdr:colOff>419100</xdr:colOff>
          <xdr:row>184</xdr:row>
          <xdr:rowOff>279400</xdr:rowOff>
        </xdr:to>
        <xdr:sp macro="" textlink="">
          <xdr:nvSpPr>
            <xdr:cNvPr id="71805" name="Check Box 125" hidden="1">
              <a:extLst>
                <a:ext uri="{63B3BB69-23CF-44E3-9099-C40C66FF867C}">
                  <a14:compatExt spid="_x0000_s71805"/>
                </a:ext>
                <a:ext uri="{FF2B5EF4-FFF2-40B4-BE49-F238E27FC236}">
                  <a16:creationId xmlns:a16="http://schemas.microsoft.com/office/drawing/2014/main" id="{00000000-0008-0000-0000-00007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185</xdr:row>
          <xdr:rowOff>31750</xdr:rowOff>
        </xdr:from>
        <xdr:to>
          <xdr:col>3</xdr:col>
          <xdr:colOff>419100</xdr:colOff>
          <xdr:row>185</xdr:row>
          <xdr:rowOff>285750</xdr:rowOff>
        </xdr:to>
        <xdr:sp macro="" textlink="">
          <xdr:nvSpPr>
            <xdr:cNvPr id="71808" name="Check Box 128" hidden="1">
              <a:extLst>
                <a:ext uri="{63B3BB69-23CF-44E3-9099-C40C66FF867C}">
                  <a14:compatExt spid="_x0000_s71808"/>
                </a:ext>
                <a:ext uri="{FF2B5EF4-FFF2-40B4-BE49-F238E27FC236}">
                  <a16:creationId xmlns:a16="http://schemas.microsoft.com/office/drawing/2014/main" id="{00000000-0008-0000-0000-00008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197</xdr:row>
          <xdr:rowOff>38100</xdr:rowOff>
        </xdr:from>
        <xdr:to>
          <xdr:col>3</xdr:col>
          <xdr:colOff>69850</xdr:colOff>
          <xdr:row>197</xdr:row>
          <xdr:rowOff>260350</xdr:rowOff>
        </xdr:to>
        <xdr:sp macro="" textlink="">
          <xdr:nvSpPr>
            <xdr:cNvPr id="71810" name="Check Box 130" hidden="1">
              <a:extLst>
                <a:ext uri="{63B3BB69-23CF-44E3-9099-C40C66FF867C}">
                  <a14:compatExt spid="_x0000_s71810"/>
                </a:ext>
                <a:ext uri="{FF2B5EF4-FFF2-40B4-BE49-F238E27FC236}">
                  <a16:creationId xmlns:a16="http://schemas.microsoft.com/office/drawing/2014/main" id="{00000000-0008-0000-0000-00008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30</xdr:row>
          <xdr:rowOff>38100</xdr:rowOff>
        </xdr:from>
        <xdr:to>
          <xdr:col>3</xdr:col>
          <xdr:colOff>69850</xdr:colOff>
          <xdr:row>30</xdr:row>
          <xdr:rowOff>260350</xdr:rowOff>
        </xdr:to>
        <xdr:sp macro="" textlink="">
          <xdr:nvSpPr>
            <xdr:cNvPr id="71841" name="Check Box 161" hidden="1">
              <a:extLst>
                <a:ext uri="{63B3BB69-23CF-44E3-9099-C40C66FF867C}">
                  <a14:compatExt spid="_x0000_s71841"/>
                </a:ext>
                <a:ext uri="{FF2B5EF4-FFF2-40B4-BE49-F238E27FC236}">
                  <a16:creationId xmlns:a16="http://schemas.microsoft.com/office/drawing/2014/main" id="{00000000-0008-0000-0000-0000A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31750</xdr:rowOff>
        </xdr:from>
        <xdr:to>
          <xdr:col>3</xdr:col>
          <xdr:colOff>419100</xdr:colOff>
          <xdr:row>20</xdr:row>
          <xdr:rowOff>298450</xdr:rowOff>
        </xdr:to>
        <xdr:sp macro="" textlink="">
          <xdr:nvSpPr>
            <xdr:cNvPr id="71847" name="Check Box 167" hidden="1">
              <a:extLst>
                <a:ext uri="{63B3BB69-23CF-44E3-9099-C40C66FF867C}">
                  <a14:compatExt spid="_x0000_s71847"/>
                </a:ext>
                <a:ext uri="{FF2B5EF4-FFF2-40B4-BE49-F238E27FC236}">
                  <a16:creationId xmlns:a16="http://schemas.microsoft.com/office/drawing/2014/main" id="{00000000-0008-0000-0000-0000A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31750</xdr:rowOff>
        </xdr:from>
        <xdr:to>
          <xdr:col>3</xdr:col>
          <xdr:colOff>419100</xdr:colOff>
          <xdr:row>21</xdr:row>
          <xdr:rowOff>298450</xdr:rowOff>
        </xdr:to>
        <xdr:sp macro="" textlink="">
          <xdr:nvSpPr>
            <xdr:cNvPr id="71848" name="Check Box 168" hidden="1">
              <a:extLst>
                <a:ext uri="{63B3BB69-23CF-44E3-9099-C40C66FF867C}">
                  <a14:compatExt spid="_x0000_s71848"/>
                </a:ext>
                <a:ext uri="{FF2B5EF4-FFF2-40B4-BE49-F238E27FC236}">
                  <a16:creationId xmlns:a16="http://schemas.microsoft.com/office/drawing/2014/main" id="{00000000-0008-0000-0000-0000A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31750</xdr:rowOff>
        </xdr:from>
        <xdr:to>
          <xdr:col>3</xdr:col>
          <xdr:colOff>419100</xdr:colOff>
          <xdr:row>22</xdr:row>
          <xdr:rowOff>298450</xdr:rowOff>
        </xdr:to>
        <xdr:sp macro="" textlink="">
          <xdr:nvSpPr>
            <xdr:cNvPr id="71849" name="Check Box 169" hidden="1">
              <a:extLst>
                <a:ext uri="{63B3BB69-23CF-44E3-9099-C40C66FF867C}">
                  <a14:compatExt spid="_x0000_s71849"/>
                </a:ext>
                <a:ext uri="{FF2B5EF4-FFF2-40B4-BE49-F238E27FC236}">
                  <a16:creationId xmlns:a16="http://schemas.microsoft.com/office/drawing/2014/main" id="{00000000-0008-0000-0000-0000A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31750</xdr:rowOff>
        </xdr:from>
        <xdr:to>
          <xdr:col>3</xdr:col>
          <xdr:colOff>419100</xdr:colOff>
          <xdr:row>23</xdr:row>
          <xdr:rowOff>298450</xdr:rowOff>
        </xdr:to>
        <xdr:sp macro="" textlink="">
          <xdr:nvSpPr>
            <xdr:cNvPr id="71850" name="Check Box 170" hidden="1">
              <a:extLst>
                <a:ext uri="{63B3BB69-23CF-44E3-9099-C40C66FF867C}">
                  <a14:compatExt spid="_x0000_s71850"/>
                </a:ext>
                <a:ext uri="{FF2B5EF4-FFF2-40B4-BE49-F238E27FC236}">
                  <a16:creationId xmlns:a16="http://schemas.microsoft.com/office/drawing/2014/main" id="{00000000-0008-0000-0000-0000A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20</xdr:row>
          <xdr:rowOff>31750</xdr:rowOff>
        </xdr:from>
        <xdr:to>
          <xdr:col>6</xdr:col>
          <xdr:colOff>419100</xdr:colOff>
          <xdr:row>20</xdr:row>
          <xdr:rowOff>298450</xdr:rowOff>
        </xdr:to>
        <xdr:sp macro="" textlink="">
          <xdr:nvSpPr>
            <xdr:cNvPr id="71853" name="Check Box 173" hidden="1">
              <a:extLst>
                <a:ext uri="{63B3BB69-23CF-44E3-9099-C40C66FF867C}">
                  <a14:compatExt spid="_x0000_s71853"/>
                </a:ext>
                <a:ext uri="{FF2B5EF4-FFF2-40B4-BE49-F238E27FC236}">
                  <a16:creationId xmlns:a16="http://schemas.microsoft.com/office/drawing/2014/main" id="{00000000-0008-0000-0000-0000A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21</xdr:row>
          <xdr:rowOff>31750</xdr:rowOff>
        </xdr:from>
        <xdr:to>
          <xdr:col>6</xdr:col>
          <xdr:colOff>419100</xdr:colOff>
          <xdr:row>21</xdr:row>
          <xdr:rowOff>298450</xdr:rowOff>
        </xdr:to>
        <xdr:sp macro="" textlink="">
          <xdr:nvSpPr>
            <xdr:cNvPr id="71854" name="Check Box 174" hidden="1">
              <a:extLst>
                <a:ext uri="{63B3BB69-23CF-44E3-9099-C40C66FF867C}">
                  <a14:compatExt spid="_x0000_s71854"/>
                </a:ext>
                <a:ext uri="{FF2B5EF4-FFF2-40B4-BE49-F238E27FC236}">
                  <a16:creationId xmlns:a16="http://schemas.microsoft.com/office/drawing/2014/main" id="{00000000-0008-0000-0000-0000A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22</xdr:row>
          <xdr:rowOff>31750</xdr:rowOff>
        </xdr:from>
        <xdr:to>
          <xdr:col>6</xdr:col>
          <xdr:colOff>419100</xdr:colOff>
          <xdr:row>22</xdr:row>
          <xdr:rowOff>298450</xdr:rowOff>
        </xdr:to>
        <xdr:sp macro="" textlink="">
          <xdr:nvSpPr>
            <xdr:cNvPr id="71855" name="Check Box 175" hidden="1">
              <a:extLst>
                <a:ext uri="{63B3BB69-23CF-44E3-9099-C40C66FF867C}">
                  <a14:compatExt spid="_x0000_s71855"/>
                </a:ext>
                <a:ext uri="{FF2B5EF4-FFF2-40B4-BE49-F238E27FC236}">
                  <a16:creationId xmlns:a16="http://schemas.microsoft.com/office/drawing/2014/main" id="{00000000-0008-0000-0000-0000A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xdr:row>
          <xdr:rowOff>31750</xdr:rowOff>
        </xdr:from>
        <xdr:to>
          <xdr:col>6</xdr:col>
          <xdr:colOff>419100</xdr:colOff>
          <xdr:row>23</xdr:row>
          <xdr:rowOff>298450</xdr:rowOff>
        </xdr:to>
        <xdr:sp macro="" textlink="">
          <xdr:nvSpPr>
            <xdr:cNvPr id="71856" name="Check Box 176" hidden="1">
              <a:extLst>
                <a:ext uri="{63B3BB69-23CF-44E3-9099-C40C66FF867C}">
                  <a14:compatExt spid="_x0000_s71856"/>
                </a:ext>
                <a:ext uri="{FF2B5EF4-FFF2-40B4-BE49-F238E27FC236}">
                  <a16:creationId xmlns:a16="http://schemas.microsoft.com/office/drawing/2014/main" id="{00000000-0008-0000-0000-0000B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31750</xdr:rowOff>
        </xdr:from>
        <xdr:to>
          <xdr:col>3</xdr:col>
          <xdr:colOff>419100</xdr:colOff>
          <xdr:row>21</xdr:row>
          <xdr:rowOff>298450</xdr:rowOff>
        </xdr:to>
        <xdr:sp macro="" textlink="">
          <xdr:nvSpPr>
            <xdr:cNvPr id="71860" name="Check Box 180" hidden="1">
              <a:extLst>
                <a:ext uri="{63B3BB69-23CF-44E3-9099-C40C66FF867C}">
                  <a14:compatExt spid="_x0000_s71860"/>
                </a:ext>
                <a:ext uri="{FF2B5EF4-FFF2-40B4-BE49-F238E27FC236}">
                  <a16:creationId xmlns:a16="http://schemas.microsoft.com/office/drawing/2014/main" id="{00000000-0008-0000-0000-0000B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31750</xdr:rowOff>
        </xdr:from>
        <xdr:to>
          <xdr:col>3</xdr:col>
          <xdr:colOff>419100</xdr:colOff>
          <xdr:row>22</xdr:row>
          <xdr:rowOff>298450</xdr:rowOff>
        </xdr:to>
        <xdr:sp macro="" textlink="">
          <xdr:nvSpPr>
            <xdr:cNvPr id="71861" name="Check Box 181" hidden="1">
              <a:extLst>
                <a:ext uri="{63B3BB69-23CF-44E3-9099-C40C66FF867C}">
                  <a14:compatExt spid="_x0000_s71861"/>
                </a:ext>
                <a:ext uri="{FF2B5EF4-FFF2-40B4-BE49-F238E27FC236}">
                  <a16:creationId xmlns:a16="http://schemas.microsoft.com/office/drawing/2014/main" id="{00000000-0008-0000-0000-0000B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31750</xdr:rowOff>
        </xdr:from>
        <xdr:to>
          <xdr:col>3</xdr:col>
          <xdr:colOff>419100</xdr:colOff>
          <xdr:row>23</xdr:row>
          <xdr:rowOff>298450</xdr:rowOff>
        </xdr:to>
        <xdr:sp macro="" textlink="">
          <xdr:nvSpPr>
            <xdr:cNvPr id="71862" name="Check Box 182" hidden="1">
              <a:extLst>
                <a:ext uri="{63B3BB69-23CF-44E3-9099-C40C66FF867C}">
                  <a14:compatExt spid="_x0000_s71862"/>
                </a:ext>
                <a:ext uri="{FF2B5EF4-FFF2-40B4-BE49-F238E27FC236}">
                  <a16:creationId xmlns:a16="http://schemas.microsoft.com/office/drawing/2014/main" id="{00000000-0008-0000-0000-0000B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21</xdr:row>
          <xdr:rowOff>31750</xdr:rowOff>
        </xdr:from>
        <xdr:to>
          <xdr:col>6</xdr:col>
          <xdr:colOff>419100</xdr:colOff>
          <xdr:row>21</xdr:row>
          <xdr:rowOff>298450</xdr:rowOff>
        </xdr:to>
        <xdr:sp macro="" textlink="">
          <xdr:nvSpPr>
            <xdr:cNvPr id="71863" name="Check Box 183" hidden="1">
              <a:extLst>
                <a:ext uri="{63B3BB69-23CF-44E3-9099-C40C66FF867C}">
                  <a14:compatExt spid="_x0000_s71863"/>
                </a:ext>
                <a:ext uri="{FF2B5EF4-FFF2-40B4-BE49-F238E27FC236}">
                  <a16:creationId xmlns:a16="http://schemas.microsoft.com/office/drawing/2014/main" id="{00000000-0008-0000-0000-0000B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22</xdr:row>
          <xdr:rowOff>31750</xdr:rowOff>
        </xdr:from>
        <xdr:to>
          <xdr:col>6</xdr:col>
          <xdr:colOff>419100</xdr:colOff>
          <xdr:row>22</xdr:row>
          <xdr:rowOff>298450</xdr:rowOff>
        </xdr:to>
        <xdr:sp macro="" textlink="">
          <xdr:nvSpPr>
            <xdr:cNvPr id="71864" name="Check Box 184" hidden="1">
              <a:extLst>
                <a:ext uri="{63B3BB69-23CF-44E3-9099-C40C66FF867C}">
                  <a14:compatExt spid="_x0000_s71864"/>
                </a:ext>
                <a:ext uri="{FF2B5EF4-FFF2-40B4-BE49-F238E27FC236}">
                  <a16:creationId xmlns:a16="http://schemas.microsoft.com/office/drawing/2014/main" id="{00000000-0008-0000-0000-0000B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xdr:row>
          <xdr:rowOff>31750</xdr:rowOff>
        </xdr:from>
        <xdr:to>
          <xdr:col>6</xdr:col>
          <xdr:colOff>419100</xdr:colOff>
          <xdr:row>23</xdr:row>
          <xdr:rowOff>298450</xdr:rowOff>
        </xdr:to>
        <xdr:sp macro="" textlink="">
          <xdr:nvSpPr>
            <xdr:cNvPr id="71865" name="Check Box 185" hidden="1">
              <a:extLst>
                <a:ext uri="{63B3BB69-23CF-44E3-9099-C40C66FF867C}">
                  <a14:compatExt spid="_x0000_s71865"/>
                </a:ext>
                <a:ext uri="{FF2B5EF4-FFF2-40B4-BE49-F238E27FC236}">
                  <a16:creationId xmlns:a16="http://schemas.microsoft.com/office/drawing/2014/main" id="{00000000-0008-0000-0000-0000B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xdr:col>
      <xdr:colOff>257175</xdr:colOff>
      <xdr:row>114</xdr:row>
      <xdr:rowOff>247650</xdr:rowOff>
    </xdr:from>
    <xdr:ext cx="257175" cy="104775"/>
    <xdr:sp macro="" textlink="">
      <xdr:nvSpPr>
        <xdr:cNvPr id="8" name="Flèche : droite 7">
          <a:extLst>
            <a:ext uri="{FF2B5EF4-FFF2-40B4-BE49-F238E27FC236}">
              <a16:creationId xmlns:a16="http://schemas.microsoft.com/office/drawing/2014/main" id="{00000000-0008-0000-0000-000008000000}"/>
            </a:ext>
          </a:extLst>
        </xdr:cNvPr>
        <xdr:cNvSpPr/>
      </xdr:nvSpPr>
      <xdr:spPr>
        <a:xfrm>
          <a:off x="6143625" y="24250650"/>
          <a:ext cx="257175" cy="104775"/>
        </a:xfrm>
        <a:prstGeom prst="rightArrow">
          <a:avLst/>
        </a:prstGeom>
        <a:solidFill>
          <a:srgbClr val="04BFB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oneCellAnchor>
  <xdr:oneCellAnchor>
    <xdr:from>
      <xdr:col>5</xdr:col>
      <xdr:colOff>266700</xdr:colOff>
      <xdr:row>116</xdr:row>
      <xdr:rowOff>228600</xdr:rowOff>
    </xdr:from>
    <xdr:ext cx="257175" cy="104775"/>
    <xdr:sp macro="" textlink="">
      <xdr:nvSpPr>
        <xdr:cNvPr id="9" name="Flèche : droite 8">
          <a:extLst>
            <a:ext uri="{FF2B5EF4-FFF2-40B4-BE49-F238E27FC236}">
              <a16:creationId xmlns:a16="http://schemas.microsoft.com/office/drawing/2014/main" id="{00000000-0008-0000-0000-000009000000}"/>
            </a:ext>
          </a:extLst>
        </xdr:cNvPr>
        <xdr:cNvSpPr/>
      </xdr:nvSpPr>
      <xdr:spPr>
        <a:xfrm>
          <a:off x="6153150" y="24803100"/>
          <a:ext cx="257175" cy="104775"/>
        </a:xfrm>
        <a:prstGeom prst="rightArrow">
          <a:avLst/>
        </a:prstGeom>
        <a:solidFill>
          <a:srgbClr val="04BFB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oneCellAnchor>
  <xdr:oneCellAnchor>
    <xdr:from>
      <xdr:col>5</xdr:col>
      <xdr:colOff>266700</xdr:colOff>
      <xdr:row>118</xdr:row>
      <xdr:rowOff>228600</xdr:rowOff>
    </xdr:from>
    <xdr:ext cx="257175" cy="104775"/>
    <xdr:sp macro="" textlink="">
      <xdr:nvSpPr>
        <xdr:cNvPr id="18" name="Flèche : droite 17">
          <a:extLst>
            <a:ext uri="{FF2B5EF4-FFF2-40B4-BE49-F238E27FC236}">
              <a16:creationId xmlns:a16="http://schemas.microsoft.com/office/drawing/2014/main" id="{00000000-0008-0000-0000-000012000000}"/>
            </a:ext>
          </a:extLst>
        </xdr:cNvPr>
        <xdr:cNvSpPr/>
      </xdr:nvSpPr>
      <xdr:spPr>
        <a:xfrm>
          <a:off x="6153150" y="35080575"/>
          <a:ext cx="257175" cy="104775"/>
        </a:xfrm>
        <a:prstGeom prst="rightArrow">
          <a:avLst/>
        </a:prstGeom>
        <a:solidFill>
          <a:srgbClr val="04BFB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oneCellAnchor>
  <xdr:oneCellAnchor>
    <xdr:from>
      <xdr:col>5</xdr:col>
      <xdr:colOff>266700</xdr:colOff>
      <xdr:row>120</xdr:row>
      <xdr:rowOff>228600</xdr:rowOff>
    </xdr:from>
    <xdr:ext cx="257175" cy="104775"/>
    <xdr:sp macro="" textlink="">
      <xdr:nvSpPr>
        <xdr:cNvPr id="19" name="Flèche : droite 18">
          <a:extLst>
            <a:ext uri="{FF2B5EF4-FFF2-40B4-BE49-F238E27FC236}">
              <a16:creationId xmlns:a16="http://schemas.microsoft.com/office/drawing/2014/main" id="{00000000-0008-0000-0000-000013000000}"/>
            </a:ext>
          </a:extLst>
        </xdr:cNvPr>
        <xdr:cNvSpPr/>
      </xdr:nvSpPr>
      <xdr:spPr>
        <a:xfrm>
          <a:off x="6153150" y="35080575"/>
          <a:ext cx="257175" cy="104775"/>
        </a:xfrm>
        <a:prstGeom prst="rightArrow">
          <a:avLst/>
        </a:prstGeom>
        <a:solidFill>
          <a:srgbClr val="04BFB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oneCellAnchor>
  <xdr:oneCellAnchor>
    <xdr:from>
      <xdr:col>5</xdr:col>
      <xdr:colOff>266700</xdr:colOff>
      <xdr:row>122</xdr:row>
      <xdr:rowOff>228600</xdr:rowOff>
    </xdr:from>
    <xdr:ext cx="257175" cy="104775"/>
    <xdr:sp macro="" textlink="">
      <xdr:nvSpPr>
        <xdr:cNvPr id="20" name="Flèche : droite 19">
          <a:extLst>
            <a:ext uri="{FF2B5EF4-FFF2-40B4-BE49-F238E27FC236}">
              <a16:creationId xmlns:a16="http://schemas.microsoft.com/office/drawing/2014/main" id="{00000000-0008-0000-0000-000014000000}"/>
            </a:ext>
          </a:extLst>
        </xdr:cNvPr>
        <xdr:cNvSpPr/>
      </xdr:nvSpPr>
      <xdr:spPr>
        <a:xfrm>
          <a:off x="6153150" y="35080575"/>
          <a:ext cx="257175" cy="104775"/>
        </a:xfrm>
        <a:prstGeom prst="rightArrow">
          <a:avLst/>
        </a:prstGeom>
        <a:solidFill>
          <a:srgbClr val="04BFB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oneCellAnchor>
  <mc:AlternateContent xmlns:mc="http://schemas.openxmlformats.org/markup-compatibility/2006">
    <mc:Choice xmlns:a14="http://schemas.microsoft.com/office/drawing/2010/main" Requires="a14">
      <xdr:twoCellAnchor editAs="oneCell">
        <xdr:from>
          <xdr:col>2</xdr:col>
          <xdr:colOff>69850</xdr:colOff>
          <xdr:row>110</xdr:row>
          <xdr:rowOff>38100</xdr:rowOff>
        </xdr:from>
        <xdr:to>
          <xdr:col>3</xdr:col>
          <xdr:colOff>69850</xdr:colOff>
          <xdr:row>110</xdr:row>
          <xdr:rowOff>260350</xdr:rowOff>
        </xdr:to>
        <xdr:sp macro="" textlink="">
          <xdr:nvSpPr>
            <xdr:cNvPr id="71866" name="Check Box 186" hidden="1">
              <a:extLst>
                <a:ext uri="{63B3BB69-23CF-44E3-9099-C40C66FF867C}">
                  <a14:compatExt spid="_x0000_s71866"/>
                </a:ext>
                <a:ext uri="{FF2B5EF4-FFF2-40B4-BE49-F238E27FC236}">
                  <a16:creationId xmlns:a16="http://schemas.microsoft.com/office/drawing/2014/main" id="{00000000-0008-0000-0000-0000B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135</xdr:row>
          <xdr:rowOff>38100</xdr:rowOff>
        </xdr:from>
        <xdr:to>
          <xdr:col>3</xdr:col>
          <xdr:colOff>69850</xdr:colOff>
          <xdr:row>135</xdr:row>
          <xdr:rowOff>260350</xdr:rowOff>
        </xdr:to>
        <xdr:sp macro="" textlink="">
          <xdr:nvSpPr>
            <xdr:cNvPr id="71869" name="Check Box 189" hidden="1">
              <a:extLst>
                <a:ext uri="{63B3BB69-23CF-44E3-9099-C40C66FF867C}">
                  <a14:compatExt spid="_x0000_s71869"/>
                </a:ext>
                <a:ext uri="{FF2B5EF4-FFF2-40B4-BE49-F238E27FC236}">
                  <a16:creationId xmlns:a16="http://schemas.microsoft.com/office/drawing/2014/main" id="{00000000-0008-0000-0000-0000B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136</xdr:row>
          <xdr:rowOff>19050</xdr:rowOff>
        </xdr:from>
        <xdr:to>
          <xdr:col>6</xdr:col>
          <xdr:colOff>419100</xdr:colOff>
          <xdr:row>136</xdr:row>
          <xdr:rowOff>279400</xdr:rowOff>
        </xdr:to>
        <xdr:sp macro="" textlink="">
          <xdr:nvSpPr>
            <xdr:cNvPr id="71890" name="Check Box 210" hidden="1">
              <a:extLst>
                <a:ext uri="{63B3BB69-23CF-44E3-9099-C40C66FF867C}">
                  <a14:compatExt spid="_x0000_s71890"/>
                </a:ext>
                <a:ext uri="{FF2B5EF4-FFF2-40B4-BE49-F238E27FC236}">
                  <a16:creationId xmlns:a16="http://schemas.microsoft.com/office/drawing/2014/main" id="{00000000-0008-0000-0000-0000D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xdr:row>
          <xdr:rowOff>0</xdr:rowOff>
        </xdr:from>
        <xdr:to>
          <xdr:col>3</xdr:col>
          <xdr:colOff>419100</xdr:colOff>
          <xdr:row>11</xdr:row>
          <xdr:rowOff>298450</xdr:rowOff>
        </xdr:to>
        <xdr:sp macro="" textlink="">
          <xdr:nvSpPr>
            <xdr:cNvPr id="71892" name="Check Box 212" hidden="1">
              <a:extLst>
                <a:ext uri="{63B3BB69-23CF-44E3-9099-C40C66FF867C}">
                  <a14:compatExt spid="_x0000_s71892"/>
                </a:ext>
                <a:ext uri="{FF2B5EF4-FFF2-40B4-BE49-F238E27FC236}">
                  <a16:creationId xmlns:a16="http://schemas.microsoft.com/office/drawing/2014/main" id="{00000000-0008-0000-0000-0000D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xdr:row>
          <xdr:rowOff>12700</xdr:rowOff>
        </xdr:from>
        <xdr:to>
          <xdr:col>3</xdr:col>
          <xdr:colOff>419100</xdr:colOff>
          <xdr:row>12</xdr:row>
          <xdr:rowOff>298450</xdr:rowOff>
        </xdr:to>
        <xdr:sp macro="" textlink="">
          <xdr:nvSpPr>
            <xdr:cNvPr id="71893" name="Check Box 213" hidden="1">
              <a:extLst>
                <a:ext uri="{63B3BB69-23CF-44E3-9099-C40C66FF867C}">
                  <a14:compatExt spid="_x0000_s71893"/>
                </a:ext>
                <a:ext uri="{FF2B5EF4-FFF2-40B4-BE49-F238E27FC236}">
                  <a16:creationId xmlns:a16="http://schemas.microsoft.com/office/drawing/2014/main" id="{00000000-0008-0000-0000-0000D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xdr:row>
          <xdr:rowOff>31750</xdr:rowOff>
        </xdr:from>
        <xdr:to>
          <xdr:col>3</xdr:col>
          <xdr:colOff>419100</xdr:colOff>
          <xdr:row>13</xdr:row>
          <xdr:rowOff>298450</xdr:rowOff>
        </xdr:to>
        <xdr:sp macro="" textlink="">
          <xdr:nvSpPr>
            <xdr:cNvPr id="71894" name="Check Box 214" hidden="1">
              <a:extLst>
                <a:ext uri="{63B3BB69-23CF-44E3-9099-C40C66FF867C}">
                  <a14:compatExt spid="_x0000_s71894"/>
                </a:ext>
                <a:ext uri="{FF2B5EF4-FFF2-40B4-BE49-F238E27FC236}">
                  <a16:creationId xmlns:a16="http://schemas.microsoft.com/office/drawing/2014/main" id="{00000000-0008-0000-0000-0000D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xdr:row>
          <xdr:rowOff>12700</xdr:rowOff>
        </xdr:from>
        <xdr:to>
          <xdr:col>3</xdr:col>
          <xdr:colOff>419100</xdr:colOff>
          <xdr:row>14</xdr:row>
          <xdr:rowOff>285750</xdr:rowOff>
        </xdr:to>
        <xdr:sp macro="" textlink="">
          <xdr:nvSpPr>
            <xdr:cNvPr id="71895" name="Check Box 215" hidden="1">
              <a:extLst>
                <a:ext uri="{63B3BB69-23CF-44E3-9099-C40C66FF867C}">
                  <a14:compatExt spid="_x0000_s71895"/>
                </a:ext>
                <a:ext uri="{FF2B5EF4-FFF2-40B4-BE49-F238E27FC236}">
                  <a16:creationId xmlns:a16="http://schemas.microsoft.com/office/drawing/2014/main" id="{00000000-0008-0000-0000-0000D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xdr:row>
          <xdr:rowOff>19050</xdr:rowOff>
        </xdr:from>
        <xdr:to>
          <xdr:col>3</xdr:col>
          <xdr:colOff>419100</xdr:colOff>
          <xdr:row>15</xdr:row>
          <xdr:rowOff>298450</xdr:rowOff>
        </xdr:to>
        <xdr:sp macro="" textlink="">
          <xdr:nvSpPr>
            <xdr:cNvPr id="71896" name="Check Box 216" hidden="1">
              <a:extLst>
                <a:ext uri="{63B3BB69-23CF-44E3-9099-C40C66FF867C}">
                  <a14:compatExt spid="_x0000_s71896"/>
                </a:ext>
                <a:ext uri="{FF2B5EF4-FFF2-40B4-BE49-F238E27FC236}">
                  <a16:creationId xmlns:a16="http://schemas.microsoft.com/office/drawing/2014/main" id="{00000000-0008-0000-0000-0000D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106</xdr:row>
          <xdr:rowOff>12700</xdr:rowOff>
        </xdr:from>
        <xdr:to>
          <xdr:col>3</xdr:col>
          <xdr:colOff>114300</xdr:colOff>
          <xdr:row>106</xdr:row>
          <xdr:rowOff>285750</xdr:rowOff>
        </xdr:to>
        <xdr:sp macro="" textlink="">
          <xdr:nvSpPr>
            <xdr:cNvPr id="71906" name="Check Box 226" hidden="1">
              <a:extLst>
                <a:ext uri="{63B3BB69-23CF-44E3-9099-C40C66FF867C}">
                  <a14:compatExt spid="_x0000_s71906"/>
                </a:ext>
                <a:ext uri="{FF2B5EF4-FFF2-40B4-BE49-F238E27FC236}">
                  <a16:creationId xmlns:a16="http://schemas.microsoft.com/office/drawing/2014/main" id="{00000000-0008-0000-0000-0000E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4</xdr:col>
      <xdr:colOff>1228725</xdr:colOff>
      <xdr:row>13</xdr:row>
      <xdr:rowOff>9525</xdr:rowOff>
    </xdr:from>
    <xdr:to>
      <xdr:col>6</xdr:col>
      <xdr:colOff>44451</xdr:colOff>
      <xdr:row>18</xdr:row>
      <xdr:rowOff>49742</xdr:rowOff>
    </xdr:to>
    <xdr:sp macro="" textlink="$L$11">
      <xdr:nvSpPr>
        <xdr:cNvPr id="2" name="Rectangle 1">
          <a:extLst>
            <a:ext uri="{FF2B5EF4-FFF2-40B4-BE49-F238E27FC236}">
              <a16:creationId xmlns:a16="http://schemas.microsoft.com/office/drawing/2014/main" id="{00000000-0008-0000-0000-000002000000}"/>
            </a:ext>
          </a:extLst>
        </xdr:cNvPr>
        <xdr:cNvSpPr/>
      </xdr:nvSpPr>
      <xdr:spPr>
        <a:xfrm>
          <a:off x="4533900" y="3486150"/>
          <a:ext cx="1247776" cy="12096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E4A965BE-3DB0-46F1-B019-EEC20D030264}" type="TxLink">
            <a:rPr lang="en-US" sz="1400" b="1" i="0" u="none" strike="noStrike">
              <a:solidFill>
                <a:srgbClr val="C00000"/>
              </a:solidFill>
              <a:latin typeface="Calibri"/>
              <a:cs typeface="Calibri"/>
            </a:rPr>
            <a:pPr algn="ctr"/>
            <a:t> </a:t>
          </a:fld>
          <a:endParaRPr lang="fr-CA" sz="1800">
            <a:solidFill>
              <a:srgbClr val="C00000"/>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114300</xdr:colOff>
          <xdr:row>176</xdr:row>
          <xdr:rowOff>38100</xdr:rowOff>
        </xdr:from>
        <xdr:to>
          <xdr:col>3</xdr:col>
          <xdr:colOff>419100</xdr:colOff>
          <xdr:row>176</xdr:row>
          <xdr:rowOff>298450</xdr:rowOff>
        </xdr:to>
        <xdr:sp macro="" textlink="">
          <xdr:nvSpPr>
            <xdr:cNvPr id="71907" name="Check Box 227" hidden="1">
              <a:extLst>
                <a:ext uri="{63B3BB69-23CF-44E3-9099-C40C66FF867C}">
                  <a14:compatExt spid="_x0000_s71907"/>
                </a:ext>
                <a:ext uri="{FF2B5EF4-FFF2-40B4-BE49-F238E27FC236}">
                  <a16:creationId xmlns:a16="http://schemas.microsoft.com/office/drawing/2014/main" id="{00000000-0008-0000-0000-0000E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178</xdr:row>
          <xdr:rowOff>19050</xdr:rowOff>
        </xdr:from>
        <xdr:to>
          <xdr:col>3</xdr:col>
          <xdr:colOff>419100</xdr:colOff>
          <xdr:row>178</xdr:row>
          <xdr:rowOff>279400</xdr:rowOff>
        </xdr:to>
        <xdr:sp macro="" textlink="">
          <xdr:nvSpPr>
            <xdr:cNvPr id="71908" name="Check Box 228" hidden="1">
              <a:extLst>
                <a:ext uri="{63B3BB69-23CF-44E3-9099-C40C66FF867C}">
                  <a14:compatExt spid="_x0000_s71908"/>
                </a:ext>
                <a:ext uri="{FF2B5EF4-FFF2-40B4-BE49-F238E27FC236}">
                  <a16:creationId xmlns:a16="http://schemas.microsoft.com/office/drawing/2014/main" id="{00000000-0008-0000-0000-0000E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179</xdr:row>
          <xdr:rowOff>31750</xdr:rowOff>
        </xdr:from>
        <xdr:to>
          <xdr:col>3</xdr:col>
          <xdr:colOff>419100</xdr:colOff>
          <xdr:row>179</xdr:row>
          <xdr:rowOff>285750</xdr:rowOff>
        </xdr:to>
        <xdr:sp macro="" textlink="">
          <xdr:nvSpPr>
            <xdr:cNvPr id="71909" name="Check Box 229" hidden="1">
              <a:extLst>
                <a:ext uri="{63B3BB69-23CF-44E3-9099-C40C66FF867C}">
                  <a14:compatExt spid="_x0000_s71909"/>
                </a:ext>
                <a:ext uri="{FF2B5EF4-FFF2-40B4-BE49-F238E27FC236}">
                  <a16:creationId xmlns:a16="http://schemas.microsoft.com/office/drawing/2014/main" id="{00000000-0008-0000-0000-0000E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115</xdr:row>
          <xdr:rowOff>76200</xdr:rowOff>
        </xdr:from>
        <xdr:to>
          <xdr:col>3</xdr:col>
          <xdr:colOff>76200</xdr:colOff>
          <xdr:row>115</xdr:row>
          <xdr:rowOff>298450</xdr:rowOff>
        </xdr:to>
        <xdr:sp macro="" textlink="">
          <xdr:nvSpPr>
            <xdr:cNvPr id="71910" name="Check Box 230" hidden="1">
              <a:extLst>
                <a:ext uri="{63B3BB69-23CF-44E3-9099-C40C66FF867C}">
                  <a14:compatExt spid="_x0000_s71910"/>
                </a:ext>
                <a:ext uri="{FF2B5EF4-FFF2-40B4-BE49-F238E27FC236}">
                  <a16:creationId xmlns:a16="http://schemas.microsoft.com/office/drawing/2014/main" id="{00000000-0008-0000-0000-0000E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115</xdr:row>
          <xdr:rowOff>95250</xdr:rowOff>
        </xdr:from>
        <xdr:to>
          <xdr:col>6</xdr:col>
          <xdr:colOff>412750</xdr:colOff>
          <xdr:row>115</xdr:row>
          <xdr:rowOff>317500</xdr:rowOff>
        </xdr:to>
        <xdr:sp macro="" textlink="">
          <xdr:nvSpPr>
            <xdr:cNvPr id="71911" name="Check Box 231" hidden="1">
              <a:extLst>
                <a:ext uri="{63B3BB69-23CF-44E3-9099-C40C66FF867C}">
                  <a14:compatExt spid="_x0000_s71911"/>
                </a:ext>
                <a:ext uri="{FF2B5EF4-FFF2-40B4-BE49-F238E27FC236}">
                  <a16:creationId xmlns:a16="http://schemas.microsoft.com/office/drawing/2014/main" id="{00000000-0008-0000-0000-0000E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117</xdr:row>
          <xdr:rowOff>76200</xdr:rowOff>
        </xdr:from>
        <xdr:to>
          <xdr:col>3</xdr:col>
          <xdr:colOff>76200</xdr:colOff>
          <xdr:row>117</xdr:row>
          <xdr:rowOff>298450</xdr:rowOff>
        </xdr:to>
        <xdr:sp macro="" textlink="">
          <xdr:nvSpPr>
            <xdr:cNvPr id="71912" name="Check Box 232" hidden="1">
              <a:extLst>
                <a:ext uri="{63B3BB69-23CF-44E3-9099-C40C66FF867C}">
                  <a14:compatExt spid="_x0000_s71912"/>
                </a:ext>
                <a:ext uri="{FF2B5EF4-FFF2-40B4-BE49-F238E27FC236}">
                  <a16:creationId xmlns:a16="http://schemas.microsoft.com/office/drawing/2014/main" id="{00000000-0008-0000-0000-0000E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117</xdr:row>
          <xdr:rowOff>95250</xdr:rowOff>
        </xdr:from>
        <xdr:to>
          <xdr:col>6</xdr:col>
          <xdr:colOff>412750</xdr:colOff>
          <xdr:row>117</xdr:row>
          <xdr:rowOff>317500</xdr:rowOff>
        </xdr:to>
        <xdr:sp macro="" textlink="">
          <xdr:nvSpPr>
            <xdr:cNvPr id="71913" name="Check Box 233" hidden="1">
              <a:extLst>
                <a:ext uri="{63B3BB69-23CF-44E3-9099-C40C66FF867C}">
                  <a14:compatExt spid="_x0000_s71913"/>
                </a:ext>
                <a:ext uri="{FF2B5EF4-FFF2-40B4-BE49-F238E27FC236}">
                  <a16:creationId xmlns:a16="http://schemas.microsoft.com/office/drawing/2014/main" id="{00000000-0008-0000-0000-0000E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119</xdr:row>
          <xdr:rowOff>76200</xdr:rowOff>
        </xdr:from>
        <xdr:to>
          <xdr:col>3</xdr:col>
          <xdr:colOff>76200</xdr:colOff>
          <xdr:row>119</xdr:row>
          <xdr:rowOff>298450</xdr:rowOff>
        </xdr:to>
        <xdr:sp macro="" textlink="">
          <xdr:nvSpPr>
            <xdr:cNvPr id="71914" name="Check Box 234" hidden="1">
              <a:extLst>
                <a:ext uri="{63B3BB69-23CF-44E3-9099-C40C66FF867C}">
                  <a14:compatExt spid="_x0000_s71914"/>
                </a:ext>
                <a:ext uri="{FF2B5EF4-FFF2-40B4-BE49-F238E27FC236}">
                  <a16:creationId xmlns:a16="http://schemas.microsoft.com/office/drawing/2014/main" id="{00000000-0008-0000-0000-0000E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119</xdr:row>
          <xdr:rowOff>95250</xdr:rowOff>
        </xdr:from>
        <xdr:to>
          <xdr:col>6</xdr:col>
          <xdr:colOff>412750</xdr:colOff>
          <xdr:row>119</xdr:row>
          <xdr:rowOff>317500</xdr:rowOff>
        </xdr:to>
        <xdr:sp macro="" textlink="">
          <xdr:nvSpPr>
            <xdr:cNvPr id="71915" name="Check Box 235" hidden="1">
              <a:extLst>
                <a:ext uri="{63B3BB69-23CF-44E3-9099-C40C66FF867C}">
                  <a14:compatExt spid="_x0000_s71915"/>
                </a:ext>
                <a:ext uri="{FF2B5EF4-FFF2-40B4-BE49-F238E27FC236}">
                  <a16:creationId xmlns:a16="http://schemas.microsoft.com/office/drawing/2014/main" id="{00000000-0008-0000-0000-0000E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121</xdr:row>
          <xdr:rowOff>76200</xdr:rowOff>
        </xdr:from>
        <xdr:to>
          <xdr:col>3</xdr:col>
          <xdr:colOff>76200</xdr:colOff>
          <xdr:row>121</xdr:row>
          <xdr:rowOff>298450</xdr:rowOff>
        </xdr:to>
        <xdr:sp macro="" textlink="">
          <xdr:nvSpPr>
            <xdr:cNvPr id="71916" name="Check Box 236" hidden="1">
              <a:extLst>
                <a:ext uri="{63B3BB69-23CF-44E3-9099-C40C66FF867C}">
                  <a14:compatExt spid="_x0000_s71916"/>
                </a:ext>
                <a:ext uri="{FF2B5EF4-FFF2-40B4-BE49-F238E27FC236}">
                  <a16:creationId xmlns:a16="http://schemas.microsoft.com/office/drawing/2014/main" id="{00000000-0008-0000-0000-0000E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121</xdr:row>
          <xdr:rowOff>95250</xdr:rowOff>
        </xdr:from>
        <xdr:to>
          <xdr:col>6</xdr:col>
          <xdr:colOff>412750</xdr:colOff>
          <xdr:row>121</xdr:row>
          <xdr:rowOff>317500</xdr:rowOff>
        </xdr:to>
        <xdr:sp macro="" textlink="">
          <xdr:nvSpPr>
            <xdr:cNvPr id="71917" name="Check Box 237" hidden="1">
              <a:extLst>
                <a:ext uri="{63B3BB69-23CF-44E3-9099-C40C66FF867C}">
                  <a14:compatExt spid="_x0000_s71917"/>
                </a:ext>
                <a:ext uri="{FF2B5EF4-FFF2-40B4-BE49-F238E27FC236}">
                  <a16:creationId xmlns:a16="http://schemas.microsoft.com/office/drawing/2014/main" id="{00000000-0008-0000-0000-0000E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123</xdr:row>
          <xdr:rowOff>76200</xdr:rowOff>
        </xdr:from>
        <xdr:to>
          <xdr:col>3</xdr:col>
          <xdr:colOff>76200</xdr:colOff>
          <xdr:row>123</xdr:row>
          <xdr:rowOff>298450</xdr:rowOff>
        </xdr:to>
        <xdr:sp macro="" textlink="">
          <xdr:nvSpPr>
            <xdr:cNvPr id="71918" name="Check Box 238" hidden="1">
              <a:extLst>
                <a:ext uri="{63B3BB69-23CF-44E3-9099-C40C66FF867C}">
                  <a14:compatExt spid="_x0000_s71918"/>
                </a:ext>
                <a:ext uri="{FF2B5EF4-FFF2-40B4-BE49-F238E27FC236}">
                  <a16:creationId xmlns:a16="http://schemas.microsoft.com/office/drawing/2014/main" id="{00000000-0008-0000-0000-0000E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123</xdr:row>
          <xdr:rowOff>95250</xdr:rowOff>
        </xdr:from>
        <xdr:to>
          <xdr:col>6</xdr:col>
          <xdr:colOff>412750</xdr:colOff>
          <xdr:row>123</xdr:row>
          <xdr:rowOff>317500</xdr:rowOff>
        </xdr:to>
        <xdr:sp macro="" textlink="">
          <xdr:nvSpPr>
            <xdr:cNvPr id="71919" name="Check Box 239" hidden="1">
              <a:extLst>
                <a:ext uri="{63B3BB69-23CF-44E3-9099-C40C66FF867C}">
                  <a14:compatExt spid="_x0000_s71919"/>
                </a:ext>
                <a:ext uri="{FF2B5EF4-FFF2-40B4-BE49-F238E27FC236}">
                  <a16:creationId xmlns:a16="http://schemas.microsoft.com/office/drawing/2014/main" id="{00000000-0008-0000-0000-0000E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177</xdr:row>
          <xdr:rowOff>38100</xdr:rowOff>
        </xdr:from>
        <xdr:to>
          <xdr:col>3</xdr:col>
          <xdr:colOff>419100</xdr:colOff>
          <xdr:row>177</xdr:row>
          <xdr:rowOff>298450</xdr:rowOff>
        </xdr:to>
        <xdr:sp macro="" textlink="">
          <xdr:nvSpPr>
            <xdr:cNvPr id="71920" name="Check Box 240" hidden="1">
              <a:extLst>
                <a:ext uri="{63B3BB69-23CF-44E3-9099-C40C66FF867C}">
                  <a14:compatExt spid="_x0000_s71920"/>
                </a:ext>
                <a:ext uri="{FF2B5EF4-FFF2-40B4-BE49-F238E27FC236}">
                  <a16:creationId xmlns:a16="http://schemas.microsoft.com/office/drawing/2014/main" id="{00000000-0008-0000-0000-0000F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765174</xdr:colOff>
          <xdr:row>7</xdr:row>
          <xdr:rowOff>44448</xdr:rowOff>
        </xdr:from>
        <xdr:to>
          <xdr:col>3</xdr:col>
          <xdr:colOff>1793874</xdr:colOff>
          <xdr:row>7</xdr:row>
          <xdr:rowOff>276223</xdr:rowOff>
        </xdr:to>
        <xdr:pic>
          <xdr:nvPicPr>
            <xdr:cNvPr id="3" name="Image 12">
              <a:extLst>
                <a:ext uri="{FF2B5EF4-FFF2-40B4-BE49-F238E27FC236}">
                  <a16:creationId xmlns:a16="http://schemas.microsoft.com/office/drawing/2014/main" id="{FDCB2684-D81F-43F9-9349-F1CAE6D911EB}"/>
                </a:ext>
              </a:extLst>
            </xdr:cNvPr>
            <xdr:cNvPicPr>
              <a:picLocks noChangeAspect="1" noChangeArrowheads="1"/>
              <a:extLst>
                <a:ext uri="{84589F7E-364E-4C9E-8A38-B11213B215E9}">
                  <a14:cameraTool cellRange="Calculs!G2" spid="_x0000_s76692"/>
                </a:ext>
              </a:extLst>
            </xdr:cNvPicPr>
          </xdr:nvPicPr>
          <xdr:blipFill>
            <a:blip xmlns:r="http://schemas.openxmlformats.org/officeDocument/2006/relationships" r:embed="rId1"/>
            <a:stretch>
              <a:fillRect/>
            </a:stretch>
          </xdr:blipFill>
          <xdr:spPr bwMode="auto">
            <a:xfrm>
              <a:off x="2155824" y="2054223"/>
              <a:ext cx="102870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1539875</xdr:colOff>
          <xdr:row>40</xdr:row>
          <xdr:rowOff>258233</xdr:rowOff>
        </xdr:from>
        <xdr:to>
          <xdr:col>7</xdr:col>
          <xdr:colOff>3305175</xdr:colOff>
          <xdr:row>40</xdr:row>
          <xdr:rowOff>483658</xdr:rowOff>
        </xdr:to>
        <xdr:pic>
          <xdr:nvPicPr>
            <xdr:cNvPr id="4" name="Image 12">
              <a:extLst>
                <a:ext uri="{FF2B5EF4-FFF2-40B4-BE49-F238E27FC236}">
                  <a16:creationId xmlns:a16="http://schemas.microsoft.com/office/drawing/2014/main" id="{01DB6F26-4E3B-4847-8826-C3F5B66FC7E2}"/>
                </a:ext>
              </a:extLst>
            </xdr:cNvPr>
            <xdr:cNvPicPr>
              <a:picLocks noChangeAspect="1" noChangeArrowheads="1"/>
              <a:extLst>
                <a:ext uri="{84589F7E-364E-4C9E-8A38-B11213B215E9}">
                  <a14:cameraTool cellRange="Calculs!F3" spid="_x0000_s76693"/>
                </a:ext>
              </a:extLst>
            </xdr:cNvPicPr>
          </xdr:nvPicPr>
          <xdr:blipFill>
            <a:blip xmlns:r="http://schemas.openxmlformats.org/officeDocument/2006/relationships" r:embed="rId2"/>
            <a:stretch>
              <a:fillRect/>
            </a:stretch>
          </xdr:blipFill>
          <xdr:spPr bwMode="auto">
            <a:xfrm>
              <a:off x="9321800" y="10850033"/>
              <a:ext cx="1762125"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1519768</xdr:colOff>
          <xdr:row>46</xdr:row>
          <xdr:rowOff>44450</xdr:rowOff>
        </xdr:from>
        <xdr:to>
          <xdr:col>7</xdr:col>
          <xdr:colOff>3285068</xdr:colOff>
          <xdr:row>46</xdr:row>
          <xdr:rowOff>276225</xdr:rowOff>
        </xdr:to>
        <xdr:pic>
          <xdr:nvPicPr>
            <xdr:cNvPr id="5" name="Image 12">
              <a:extLst>
                <a:ext uri="{FF2B5EF4-FFF2-40B4-BE49-F238E27FC236}">
                  <a16:creationId xmlns:a16="http://schemas.microsoft.com/office/drawing/2014/main" id="{B3A57DEA-5777-441B-A8B7-832C564066DD}"/>
                </a:ext>
              </a:extLst>
            </xdr:cNvPr>
            <xdr:cNvPicPr>
              <a:picLocks noChangeAspect="1" noChangeArrowheads="1"/>
              <a:extLst>
                <a:ext uri="{84589F7E-364E-4C9E-8A38-B11213B215E9}">
                  <a14:cameraTool cellRange="Calculs!F4" spid="_x0000_s76694"/>
                </a:ext>
              </a:extLst>
            </xdr:cNvPicPr>
          </xdr:nvPicPr>
          <xdr:blipFill>
            <a:blip xmlns:r="http://schemas.openxmlformats.org/officeDocument/2006/relationships" r:embed="rId3"/>
            <a:stretch>
              <a:fillRect/>
            </a:stretch>
          </xdr:blipFill>
          <xdr:spPr bwMode="auto">
            <a:xfrm>
              <a:off x="9301693" y="13903325"/>
              <a:ext cx="1762125"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1528235</xdr:colOff>
          <xdr:row>51</xdr:row>
          <xdr:rowOff>47625</xdr:rowOff>
        </xdr:from>
        <xdr:to>
          <xdr:col>7</xdr:col>
          <xdr:colOff>3287185</xdr:colOff>
          <xdr:row>51</xdr:row>
          <xdr:rowOff>273050</xdr:rowOff>
        </xdr:to>
        <xdr:pic>
          <xdr:nvPicPr>
            <xdr:cNvPr id="6" name="Image 12">
              <a:extLst>
                <a:ext uri="{FF2B5EF4-FFF2-40B4-BE49-F238E27FC236}">
                  <a16:creationId xmlns:a16="http://schemas.microsoft.com/office/drawing/2014/main" id="{5CDE1E58-D051-445F-A466-B57DD43C6BF6}"/>
                </a:ext>
              </a:extLst>
            </xdr:cNvPr>
            <xdr:cNvPicPr>
              <a:picLocks noChangeAspect="1" noChangeArrowheads="1"/>
              <a:extLst>
                <a:ext uri="{84589F7E-364E-4C9E-8A38-B11213B215E9}">
                  <a14:cameraTool cellRange="Calculs!F5" spid="_x0000_s76695"/>
                </a:ext>
              </a:extLst>
            </xdr:cNvPicPr>
          </xdr:nvPicPr>
          <xdr:blipFill>
            <a:blip xmlns:r="http://schemas.openxmlformats.org/officeDocument/2006/relationships" r:embed="rId3"/>
            <a:stretch>
              <a:fillRect/>
            </a:stretch>
          </xdr:blipFill>
          <xdr:spPr bwMode="auto">
            <a:xfrm>
              <a:off x="9310160" y="15649575"/>
              <a:ext cx="1762125"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1537760</xdr:colOff>
          <xdr:row>56</xdr:row>
          <xdr:rowOff>238125</xdr:rowOff>
        </xdr:from>
        <xdr:to>
          <xdr:col>7</xdr:col>
          <xdr:colOff>3303060</xdr:colOff>
          <xdr:row>56</xdr:row>
          <xdr:rowOff>463550</xdr:rowOff>
        </xdr:to>
        <xdr:pic>
          <xdr:nvPicPr>
            <xdr:cNvPr id="7" name="Image 12">
              <a:extLst>
                <a:ext uri="{FF2B5EF4-FFF2-40B4-BE49-F238E27FC236}">
                  <a16:creationId xmlns:a16="http://schemas.microsoft.com/office/drawing/2014/main" id="{12FF9EDB-5F37-42CD-9B0E-A0B2B02E92D4}"/>
                </a:ext>
              </a:extLst>
            </xdr:cNvPr>
            <xdr:cNvPicPr>
              <a:picLocks noChangeAspect="1" noChangeArrowheads="1"/>
              <a:extLst>
                <a:ext uri="{84589F7E-364E-4C9E-8A38-B11213B215E9}">
                  <a14:cameraTool cellRange="Calculs!F6" spid="_x0000_s76696"/>
                </a:ext>
              </a:extLst>
            </xdr:cNvPicPr>
          </xdr:nvPicPr>
          <xdr:blipFill>
            <a:blip xmlns:r="http://schemas.openxmlformats.org/officeDocument/2006/relationships" r:embed="rId4"/>
            <a:stretch>
              <a:fillRect/>
            </a:stretch>
          </xdr:blipFill>
          <xdr:spPr bwMode="auto">
            <a:xfrm>
              <a:off x="9319685" y="17583150"/>
              <a:ext cx="1762125"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67</xdr:row>
          <xdr:rowOff>47625</xdr:rowOff>
        </xdr:from>
        <xdr:to>
          <xdr:col>7</xdr:col>
          <xdr:colOff>3282950</xdr:colOff>
          <xdr:row>67</xdr:row>
          <xdr:rowOff>273050</xdr:rowOff>
        </xdr:to>
        <xdr:pic>
          <xdr:nvPicPr>
            <xdr:cNvPr id="10" name="Image 12">
              <a:extLst>
                <a:ext uri="{FF2B5EF4-FFF2-40B4-BE49-F238E27FC236}">
                  <a16:creationId xmlns:a16="http://schemas.microsoft.com/office/drawing/2014/main" id="{FB10C355-1B8C-4C32-8DE1-D8D0AD4765F0}"/>
                </a:ext>
              </a:extLst>
            </xdr:cNvPr>
            <xdr:cNvPicPr>
              <a:picLocks noChangeAspect="1" noChangeArrowheads="1"/>
              <a:extLst>
                <a:ext uri="{84589F7E-364E-4C9E-8A38-B11213B215E9}">
                  <a14:cameraTool cellRange="Calculs!F7" spid="_x0000_s76697"/>
                </a:ext>
              </a:extLst>
            </xdr:cNvPicPr>
          </xdr:nvPicPr>
          <xdr:blipFill>
            <a:blip xmlns:r="http://schemas.openxmlformats.org/officeDocument/2006/relationships" r:embed="rId3"/>
            <a:stretch>
              <a:fillRect/>
            </a:stretch>
          </xdr:blipFill>
          <xdr:spPr bwMode="auto">
            <a:xfrm>
              <a:off x="9305925" y="25126950"/>
              <a:ext cx="1762125"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70</xdr:row>
          <xdr:rowOff>57150</xdr:rowOff>
        </xdr:from>
        <xdr:to>
          <xdr:col>7</xdr:col>
          <xdr:colOff>3282950</xdr:colOff>
          <xdr:row>70</xdr:row>
          <xdr:rowOff>285750</xdr:rowOff>
        </xdr:to>
        <xdr:pic>
          <xdr:nvPicPr>
            <xdr:cNvPr id="11" name="Image 12">
              <a:extLst>
                <a:ext uri="{FF2B5EF4-FFF2-40B4-BE49-F238E27FC236}">
                  <a16:creationId xmlns:a16="http://schemas.microsoft.com/office/drawing/2014/main" id="{80DF66ED-ED37-4B20-8F5B-D9CEC951E275}"/>
                </a:ext>
              </a:extLst>
            </xdr:cNvPr>
            <xdr:cNvPicPr>
              <a:picLocks noChangeAspect="1" noChangeArrowheads="1"/>
              <a:extLst>
                <a:ext uri="{84589F7E-364E-4C9E-8A38-B11213B215E9}">
                  <a14:cameraTool cellRange="Calculs!F8" spid="_x0000_s76698"/>
                </a:ext>
              </a:extLst>
            </xdr:cNvPicPr>
          </xdr:nvPicPr>
          <xdr:blipFill>
            <a:blip xmlns:r="http://schemas.openxmlformats.org/officeDocument/2006/relationships" r:embed="rId3"/>
            <a:stretch>
              <a:fillRect/>
            </a:stretch>
          </xdr:blipFill>
          <xdr:spPr bwMode="auto">
            <a:xfrm>
              <a:off x="9305925" y="26193750"/>
              <a:ext cx="1762125"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1533525</xdr:colOff>
          <xdr:row>73</xdr:row>
          <xdr:rowOff>47625</xdr:rowOff>
        </xdr:from>
        <xdr:to>
          <xdr:col>7</xdr:col>
          <xdr:colOff>3295650</xdr:colOff>
          <xdr:row>73</xdr:row>
          <xdr:rowOff>273050</xdr:rowOff>
        </xdr:to>
        <xdr:pic>
          <xdr:nvPicPr>
            <xdr:cNvPr id="12" name="Image 12">
              <a:extLst>
                <a:ext uri="{FF2B5EF4-FFF2-40B4-BE49-F238E27FC236}">
                  <a16:creationId xmlns:a16="http://schemas.microsoft.com/office/drawing/2014/main" id="{4D052801-C013-4F90-885B-B48A8E171912}"/>
                </a:ext>
              </a:extLst>
            </xdr:cNvPr>
            <xdr:cNvPicPr>
              <a:picLocks noChangeAspect="1" noChangeArrowheads="1"/>
              <a:extLst>
                <a:ext uri="{84589F7E-364E-4C9E-8A38-B11213B215E9}">
                  <a14:cameraTool cellRange="Calculs!F9" spid="_x0000_s76699"/>
                </a:ext>
              </a:extLst>
            </xdr:cNvPicPr>
          </xdr:nvPicPr>
          <xdr:blipFill>
            <a:blip xmlns:r="http://schemas.openxmlformats.org/officeDocument/2006/relationships" r:embed="rId3"/>
            <a:stretch>
              <a:fillRect/>
            </a:stretch>
          </xdr:blipFill>
          <xdr:spPr bwMode="auto">
            <a:xfrm>
              <a:off x="9315450" y="27241500"/>
              <a:ext cx="1762125"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1533525</xdr:colOff>
          <xdr:row>76</xdr:row>
          <xdr:rowOff>47625</xdr:rowOff>
        </xdr:from>
        <xdr:to>
          <xdr:col>7</xdr:col>
          <xdr:colOff>3295650</xdr:colOff>
          <xdr:row>76</xdr:row>
          <xdr:rowOff>273050</xdr:rowOff>
        </xdr:to>
        <xdr:pic>
          <xdr:nvPicPr>
            <xdr:cNvPr id="13" name="Image 12">
              <a:extLst>
                <a:ext uri="{FF2B5EF4-FFF2-40B4-BE49-F238E27FC236}">
                  <a16:creationId xmlns:a16="http://schemas.microsoft.com/office/drawing/2014/main" id="{97D34561-1A10-4B97-9AC5-1632FFC856D1}"/>
                </a:ext>
              </a:extLst>
            </xdr:cNvPr>
            <xdr:cNvPicPr>
              <a:picLocks noChangeAspect="1" noChangeArrowheads="1"/>
              <a:extLst>
                <a:ext uri="{84589F7E-364E-4C9E-8A38-B11213B215E9}">
                  <a14:cameraTool cellRange="Calculs!F10" spid="_x0000_s76700"/>
                </a:ext>
              </a:extLst>
            </xdr:cNvPicPr>
          </xdr:nvPicPr>
          <xdr:blipFill>
            <a:blip xmlns:r="http://schemas.openxmlformats.org/officeDocument/2006/relationships" r:embed="rId3"/>
            <a:stretch>
              <a:fillRect/>
            </a:stretch>
          </xdr:blipFill>
          <xdr:spPr bwMode="auto">
            <a:xfrm>
              <a:off x="9315450" y="28298775"/>
              <a:ext cx="1762125"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1504950</xdr:colOff>
          <xdr:row>79</xdr:row>
          <xdr:rowOff>47625</xdr:rowOff>
        </xdr:from>
        <xdr:to>
          <xdr:col>7</xdr:col>
          <xdr:colOff>3263900</xdr:colOff>
          <xdr:row>79</xdr:row>
          <xdr:rowOff>273050</xdr:rowOff>
        </xdr:to>
        <xdr:pic>
          <xdr:nvPicPr>
            <xdr:cNvPr id="14" name="Image 13">
              <a:extLst>
                <a:ext uri="{FF2B5EF4-FFF2-40B4-BE49-F238E27FC236}">
                  <a16:creationId xmlns:a16="http://schemas.microsoft.com/office/drawing/2014/main" id="{56F3B79D-9145-4081-A9B6-8F31ED58E5D1}"/>
                </a:ext>
              </a:extLst>
            </xdr:cNvPr>
            <xdr:cNvPicPr>
              <a:picLocks noChangeAspect="1" noChangeArrowheads="1"/>
              <a:extLst>
                <a:ext uri="{84589F7E-364E-4C9E-8A38-B11213B215E9}">
                  <a14:cameraTool cellRange="Calculs!F11" spid="_x0000_s76701"/>
                </a:ext>
              </a:extLst>
            </xdr:cNvPicPr>
          </xdr:nvPicPr>
          <xdr:blipFill>
            <a:blip xmlns:r="http://schemas.openxmlformats.org/officeDocument/2006/relationships" r:embed="rId3"/>
            <a:stretch>
              <a:fillRect/>
            </a:stretch>
          </xdr:blipFill>
          <xdr:spPr bwMode="auto">
            <a:xfrm>
              <a:off x="9286875" y="29356050"/>
              <a:ext cx="1762125"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1514475</xdr:colOff>
          <xdr:row>82</xdr:row>
          <xdr:rowOff>47625</xdr:rowOff>
        </xdr:from>
        <xdr:to>
          <xdr:col>7</xdr:col>
          <xdr:colOff>3276600</xdr:colOff>
          <xdr:row>82</xdr:row>
          <xdr:rowOff>273050</xdr:rowOff>
        </xdr:to>
        <xdr:pic>
          <xdr:nvPicPr>
            <xdr:cNvPr id="15" name="Image 14">
              <a:extLst>
                <a:ext uri="{FF2B5EF4-FFF2-40B4-BE49-F238E27FC236}">
                  <a16:creationId xmlns:a16="http://schemas.microsoft.com/office/drawing/2014/main" id="{F63E92DC-4D47-41F5-91D8-6E347D149E98}"/>
                </a:ext>
              </a:extLst>
            </xdr:cNvPr>
            <xdr:cNvPicPr>
              <a:picLocks noChangeAspect="1" noChangeArrowheads="1"/>
              <a:extLst>
                <a:ext uri="{84589F7E-364E-4C9E-8A38-B11213B215E9}">
                  <a14:cameraTool cellRange="Calculs!F12" spid="_x0000_s76702"/>
                </a:ext>
              </a:extLst>
            </xdr:cNvPicPr>
          </xdr:nvPicPr>
          <xdr:blipFill>
            <a:blip xmlns:r="http://schemas.openxmlformats.org/officeDocument/2006/relationships" r:embed="rId3"/>
            <a:stretch>
              <a:fillRect/>
            </a:stretch>
          </xdr:blipFill>
          <xdr:spPr bwMode="auto">
            <a:xfrm>
              <a:off x="9296400" y="30413325"/>
              <a:ext cx="1762125"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1543050</xdr:colOff>
          <xdr:row>130</xdr:row>
          <xdr:rowOff>447675</xdr:rowOff>
        </xdr:from>
        <xdr:to>
          <xdr:col>7</xdr:col>
          <xdr:colOff>3302000</xdr:colOff>
          <xdr:row>130</xdr:row>
          <xdr:rowOff>673100</xdr:rowOff>
        </xdr:to>
        <xdr:pic>
          <xdr:nvPicPr>
            <xdr:cNvPr id="16" name="Image 15">
              <a:extLst>
                <a:ext uri="{FF2B5EF4-FFF2-40B4-BE49-F238E27FC236}">
                  <a16:creationId xmlns:a16="http://schemas.microsoft.com/office/drawing/2014/main" id="{B20BC0C2-3BEC-4539-8434-067138D581C8}"/>
                </a:ext>
              </a:extLst>
            </xdr:cNvPr>
            <xdr:cNvPicPr>
              <a:picLocks noChangeAspect="1" noChangeArrowheads="1"/>
              <a:extLst>
                <a:ext uri="{84589F7E-364E-4C9E-8A38-B11213B215E9}">
                  <a14:cameraTool cellRange="Calculs!F13" spid="_x0000_s76703"/>
                </a:ext>
              </a:extLst>
            </xdr:cNvPicPr>
          </xdr:nvPicPr>
          <xdr:blipFill>
            <a:blip xmlns:r="http://schemas.openxmlformats.org/officeDocument/2006/relationships" r:embed="rId5"/>
            <a:stretch>
              <a:fillRect/>
            </a:stretch>
          </xdr:blipFill>
          <xdr:spPr bwMode="auto">
            <a:xfrm>
              <a:off x="9324975" y="46643925"/>
              <a:ext cx="1762125"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1543050</xdr:colOff>
          <xdr:row>143</xdr:row>
          <xdr:rowOff>361950</xdr:rowOff>
        </xdr:from>
        <xdr:to>
          <xdr:col>7</xdr:col>
          <xdr:colOff>3302000</xdr:colOff>
          <xdr:row>143</xdr:row>
          <xdr:rowOff>590550</xdr:rowOff>
        </xdr:to>
        <xdr:pic>
          <xdr:nvPicPr>
            <xdr:cNvPr id="17" name="Image 16">
              <a:extLst>
                <a:ext uri="{FF2B5EF4-FFF2-40B4-BE49-F238E27FC236}">
                  <a16:creationId xmlns:a16="http://schemas.microsoft.com/office/drawing/2014/main" id="{0A709157-EE11-4342-9F1A-52334253A934}"/>
                </a:ext>
              </a:extLst>
            </xdr:cNvPr>
            <xdr:cNvPicPr>
              <a:picLocks noChangeAspect="1" noChangeArrowheads="1"/>
              <a:extLst>
                <a:ext uri="{84589F7E-364E-4C9E-8A38-B11213B215E9}">
                  <a14:cameraTool cellRange="Calculs!F14" spid="_x0000_s76704"/>
                </a:ext>
              </a:extLst>
            </xdr:cNvPicPr>
          </xdr:nvPicPr>
          <xdr:blipFill>
            <a:blip xmlns:r="http://schemas.openxmlformats.org/officeDocument/2006/relationships" r:embed="rId5"/>
            <a:stretch>
              <a:fillRect/>
            </a:stretch>
          </xdr:blipFill>
          <xdr:spPr bwMode="auto">
            <a:xfrm>
              <a:off x="9324975" y="51911250"/>
              <a:ext cx="1762125"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146</xdr:row>
          <xdr:rowOff>371475</xdr:rowOff>
        </xdr:from>
        <xdr:to>
          <xdr:col>7</xdr:col>
          <xdr:colOff>3282950</xdr:colOff>
          <xdr:row>146</xdr:row>
          <xdr:rowOff>596900</xdr:rowOff>
        </xdr:to>
        <xdr:pic>
          <xdr:nvPicPr>
            <xdr:cNvPr id="21" name="Image 20">
              <a:extLst>
                <a:ext uri="{FF2B5EF4-FFF2-40B4-BE49-F238E27FC236}">
                  <a16:creationId xmlns:a16="http://schemas.microsoft.com/office/drawing/2014/main" id="{2447E41A-92B4-4519-A0D2-29D1DC58D4FD}"/>
                </a:ext>
              </a:extLst>
            </xdr:cNvPr>
            <xdr:cNvPicPr>
              <a:picLocks noChangeAspect="1" noChangeArrowheads="1"/>
              <a:extLst>
                <a:ext uri="{84589F7E-364E-4C9E-8A38-B11213B215E9}">
                  <a14:cameraTool cellRange="Calculs!F15" spid="_x0000_s76705"/>
                </a:ext>
              </a:extLst>
            </xdr:cNvPicPr>
          </xdr:nvPicPr>
          <xdr:blipFill>
            <a:blip xmlns:r="http://schemas.openxmlformats.org/officeDocument/2006/relationships" r:embed="rId6"/>
            <a:stretch>
              <a:fillRect/>
            </a:stretch>
          </xdr:blipFill>
          <xdr:spPr bwMode="auto">
            <a:xfrm>
              <a:off x="9305925" y="53682900"/>
              <a:ext cx="1762125"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7</xdr:row>
          <xdr:rowOff>44450</xdr:rowOff>
        </xdr:from>
        <xdr:to>
          <xdr:col>3</xdr:col>
          <xdr:colOff>1790700</xdr:colOff>
          <xdr:row>7</xdr:row>
          <xdr:rowOff>276225</xdr:rowOff>
        </xdr:to>
        <xdr:pic>
          <xdr:nvPicPr>
            <xdr:cNvPr id="72314" name="Image 12">
              <a:extLst>
                <a:ext uri="{FF2B5EF4-FFF2-40B4-BE49-F238E27FC236}">
                  <a16:creationId xmlns:a16="http://schemas.microsoft.com/office/drawing/2014/main" id="{C5EEB4D1-482A-F079-251D-E06978525C67}"/>
                </a:ext>
              </a:extLst>
            </xdr:cNvPr>
            <xdr:cNvPicPr>
              <a:picLocks noChangeAspect="1" noChangeArrowheads="1"/>
              <a:extLst>
                <a:ext uri="{84589F7E-364E-4C9E-8A38-B11213B215E9}">
                  <a14:cameraTool cellRange="Calculs!G2" spid="_x0000_s76706"/>
                </a:ext>
              </a:extLst>
            </xdr:cNvPicPr>
          </xdr:nvPicPr>
          <xdr:blipFill>
            <a:blip xmlns:r="http://schemas.openxmlformats.org/officeDocument/2006/relationships" r:embed="rId7"/>
            <a:srcRect/>
            <a:stretch>
              <a:fillRect/>
            </a:stretch>
          </xdr:blipFill>
          <xdr:spPr bwMode="auto">
            <a:xfrm>
              <a:off x="2222500" y="2063750"/>
              <a:ext cx="102870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1543050</xdr:colOff>
          <xdr:row>40</xdr:row>
          <xdr:rowOff>260350</xdr:rowOff>
        </xdr:from>
        <xdr:to>
          <xdr:col>7</xdr:col>
          <xdr:colOff>3305175</xdr:colOff>
          <xdr:row>40</xdr:row>
          <xdr:rowOff>485775</xdr:rowOff>
        </xdr:to>
        <xdr:pic>
          <xdr:nvPicPr>
            <xdr:cNvPr id="72315" name="Picture 635">
              <a:extLst>
                <a:ext uri="{FF2B5EF4-FFF2-40B4-BE49-F238E27FC236}">
                  <a16:creationId xmlns:a16="http://schemas.microsoft.com/office/drawing/2014/main" id="{58E50C2B-0212-DE9F-AD10-B0893645FC11}"/>
                </a:ext>
              </a:extLst>
            </xdr:cNvPr>
            <xdr:cNvPicPr>
              <a:picLocks noChangeAspect="1" noChangeArrowheads="1"/>
              <a:extLst>
                <a:ext uri="{84589F7E-364E-4C9E-8A38-B11213B215E9}">
                  <a14:cameraTool cellRange="Calculs!F3" spid="_x0000_s76707"/>
                </a:ext>
              </a:extLst>
            </xdr:cNvPicPr>
          </xdr:nvPicPr>
          <xdr:blipFill>
            <a:blip xmlns:r="http://schemas.openxmlformats.org/officeDocument/2006/relationships" r:embed="rId2"/>
            <a:srcRect/>
            <a:stretch>
              <a:fillRect/>
            </a:stretch>
          </xdr:blipFill>
          <xdr:spPr bwMode="auto">
            <a:xfrm>
              <a:off x="9702800" y="10902950"/>
              <a:ext cx="175895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1517650</xdr:colOff>
          <xdr:row>46</xdr:row>
          <xdr:rowOff>44450</xdr:rowOff>
        </xdr:from>
        <xdr:to>
          <xdr:col>7</xdr:col>
          <xdr:colOff>3286125</xdr:colOff>
          <xdr:row>46</xdr:row>
          <xdr:rowOff>276225</xdr:rowOff>
        </xdr:to>
        <xdr:pic>
          <xdr:nvPicPr>
            <xdr:cNvPr id="72316" name="Picture 636">
              <a:extLst>
                <a:ext uri="{FF2B5EF4-FFF2-40B4-BE49-F238E27FC236}">
                  <a16:creationId xmlns:a16="http://schemas.microsoft.com/office/drawing/2014/main" id="{45591F06-1A6A-CA2E-B886-59B463C25766}"/>
                </a:ext>
              </a:extLst>
            </xdr:cNvPr>
            <xdr:cNvPicPr>
              <a:picLocks noChangeAspect="1" noChangeArrowheads="1"/>
              <a:extLst>
                <a:ext uri="{84589F7E-364E-4C9E-8A38-B11213B215E9}">
                  <a14:cameraTool cellRange="Calculs!F4" spid="_x0000_s76708"/>
                </a:ext>
              </a:extLst>
            </xdr:cNvPicPr>
          </xdr:nvPicPr>
          <xdr:blipFill>
            <a:blip xmlns:r="http://schemas.openxmlformats.org/officeDocument/2006/relationships" r:embed="rId3"/>
            <a:srcRect/>
            <a:stretch>
              <a:fillRect/>
            </a:stretch>
          </xdr:blipFill>
          <xdr:spPr bwMode="auto">
            <a:xfrm>
              <a:off x="9677400" y="13976350"/>
              <a:ext cx="176530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1530350</xdr:colOff>
          <xdr:row>51</xdr:row>
          <xdr:rowOff>50800</xdr:rowOff>
        </xdr:from>
        <xdr:to>
          <xdr:col>7</xdr:col>
          <xdr:colOff>3286125</xdr:colOff>
          <xdr:row>51</xdr:row>
          <xdr:rowOff>276225</xdr:rowOff>
        </xdr:to>
        <xdr:pic>
          <xdr:nvPicPr>
            <xdr:cNvPr id="72317" name="Picture 637">
              <a:extLst>
                <a:ext uri="{FF2B5EF4-FFF2-40B4-BE49-F238E27FC236}">
                  <a16:creationId xmlns:a16="http://schemas.microsoft.com/office/drawing/2014/main" id="{6E5679D3-ED08-9D40-60DA-0C05426817AD}"/>
                </a:ext>
              </a:extLst>
            </xdr:cNvPr>
            <xdr:cNvPicPr>
              <a:picLocks noChangeAspect="1" noChangeArrowheads="1"/>
              <a:extLst>
                <a:ext uri="{84589F7E-364E-4C9E-8A38-B11213B215E9}">
                  <a14:cameraTool cellRange="Calculs!F5" spid="_x0000_s76709"/>
                </a:ext>
              </a:extLst>
            </xdr:cNvPicPr>
          </xdr:nvPicPr>
          <xdr:blipFill>
            <a:blip xmlns:r="http://schemas.openxmlformats.org/officeDocument/2006/relationships" r:embed="rId3"/>
            <a:srcRect/>
            <a:stretch>
              <a:fillRect/>
            </a:stretch>
          </xdr:blipFill>
          <xdr:spPr bwMode="auto">
            <a:xfrm>
              <a:off x="9690100" y="15735300"/>
              <a:ext cx="175895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1536700</xdr:colOff>
          <xdr:row>56</xdr:row>
          <xdr:rowOff>241300</xdr:rowOff>
        </xdr:from>
        <xdr:to>
          <xdr:col>7</xdr:col>
          <xdr:colOff>3305175</xdr:colOff>
          <xdr:row>56</xdr:row>
          <xdr:rowOff>466725</xdr:rowOff>
        </xdr:to>
        <xdr:pic>
          <xdr:nvPicPr>
            <xdr:cNvPr id="72318" name="Picture 638">
              <a:extLst>
                <a:ext uri="{FF2B5EF4-FFF2-40B4-BE49-F238E27FC236}">
                  <a16:creationId xmlns:a16="http://schemas.microsoft.com/office/drawing/2014/main" id="{76EDA558-AE2E-C5CB-9926-E99C8CCAD379}"/>
                </a:ext>
              </a:extLst>
            </xdr:cNvPr>
            <xdr:cNvPicPr>
              <a:picLocks noChangeAspect="1" noChangeArrowheads="1"/>
              <a:extLst>
                <a:ext uri="{84589F7E-364E-4C9E-8A38-B11213B215E9}">
                  <a14:cameraTool cellRange="Calculs!F6" spid="_x0000_s76710"/>
                </a:ext>
              </a:extLst>
            </xdr:cNvPicPr>
          </xdr:nvPicPr>
          <xdr:blipFill>
            <a:blip xmlns:r="http://schemas.openxmlformats.org/officeDocument/2006/relationships" r:embed="rId4"/>
            <a:srcRect/>
            <a:stretch>
              <a:fillRect/>
            </a:stretch>
          </xdr:blipFill>
          <xdr:spPr bwMode="auto">
            <a:xfrm>
              <a:off x="9696450" y="17678400"/>
              <a:ext cx="176530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67</xdr:row>
          <xdr:rowOff>50800</xdr:rowOff>
        </xdr:from>
        <xdr:to>
          <xdr:col>7</xdr:col>
          <xdr:colOff>3286125</xdr:colOff>
          <xdr:row>67</xdr:row>
          <xdr:rowOff>276225</xdr:rowOff>
        </xdr:to>
        <xdr:pic>
          <xdr:nvPicPr>
            <xdr:cNvPr id="72319" name="Picture 639">
              <a:extLst>
                <a:ext uri="{FF2B5EF4-FFF2-40B4-BE49-F238E27FC236}">
                  <a16:creationId xmlns:a16="http://schemas.microsoft.com/office/drawing/2014/main" id="{8BEFE211-5852-311C-5893-178CEDFCC7DB}"/>
                </a:ext>
              </a:extLst>
            </xdr:cNvPr>
            <xdr:cNvPicPr>
              <a:picLocks noChangeAspect="1" noChangeArrowheads="1"/>
              <a:extLst>
                <a:ext uri="{84589F7E-364E-4C9E-8A38-B11213B215E9}">
                  <a14:cameraTool cellRange="Calculs!F7" spid="_x0000_s76711"/>
                </a:ext>
              </a:extLst>
            </xdr:cNvPicPr>
          </xdr:nvPicPr>
          <xdr:blipFill>
            <a:blip xmlns:r="http://schemas.openxmlformats.org/officeDocument/2006/relationships" r:embed="rId3"/>
            <a:srcRect/>
            <a:stretch>
              <a:fillRect/>
            </a:stretch>
          </xdr:blipFill>
          <xdr:spPr bwMode="auto">
            <a:xfrm>
              <a:off x="9683750" y="25247600"/>
              <a:ext cx="176530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70</xdr:row>
          <xdr:rowOff>57150</xdr:rowOff>
        </xdr:from>
        <xdr:to>
          <xdr:col>7</xdr:col>
          <xdr:colOff>3286125</xdr:colOff>
          <xdr:row>70</xdr:row>
          <xdr:rowOff>285750</xdr:rowOff>
        </xdr:to>
        <xdr:pic>
          <xdr:nvPicPr>
            <xdr:cNvPr id="72320" name="Picture 640">
              <a:extLst>
                <a:ext uri="{FF2B5EF4-FFF2-40B4-BE49-F238E27FC236}">
                  <a16:creationId xmlns:a16="http://schemas.microsoft.com/office/drawing/2014/main" id="{AA140658-02EF-26E8-DC3C-87C6CA1FB148}"/>
                </a:ext>
              </a:extLst>
            </xdr:cNvPr>
            <xdr:cNvPicPr>
              <a:picLocks noChangeAspect="1" noChangeArrowheads="1"/>
              <a:extLst>
                <a:ext uri="{84589F7E-364E-4C9E-8A38-B11213B215E9}">
                  <a14:cameraTool cellRange="Calculs!F8" spid="_x0000_s76712"/>
                </a:ext>
              </a:extLst>
            </xdr:cNvPicPr>
          </xdr:nvPicPr>
          <xdr:blipFill>
            <a:blip xmlns:r="http://schemas.openxmlformats.org/officeDocument/2006/relationships" r:embed="rId3"/>
            <a:srcRect/>
            <a:stretch>
              <a:fillRect/>
            </a:stretch>
          </xdr:blipFill>
          <xdr:spPr bwMode="auto">
            <a:xfrm>
              <a:off x="9683750" y="26320750"/>
              <a:ext cx="176530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1536700</xdr:colOff>
          <xdr:row>73</xdr:row>
          <xdr:rowOff>50800</xdr:rowOff>
        </xdr:from>
        <xdr:to>
          <xdr:col>7</xdr:col>
          <xdr:colOff>3295650</xdr:colOff>
          <xdr:row>73</xdr:row>
          <xdr:rowOff>276225</xdr:rowOff>
        </xdr:to>
        <xdr:pic>
          <xdr:nvPicPr>
            <xdr:cNvPr id="72321" name="Picture 641">
              <a:extLst>
                <a:ext uri="{FF2B5EF4-FFF2-40B4-BE49-F238E27FC236}">
                  <a16:creationId xmlns:a16="http://schemas.microsoft.com/office/drawing/2014/main" id="{4D345807-CAE4-D587-13DB-932AC6034A71}"/>
                </a:ext>
              </a:extLst>
            </xdr:cNvPr>
            <xdr:cNvPicPr>
              <a:picLocks noChangeAspect="1" noChangeArrowheads="1"/>
              <a:extLst>
                <a:ext uri="{84589F7E-364E-4C9E-8A38-B11213B215E9}">
                  <a14:cameraTool cellRange="Calculs!F9" spid="_x0000_s76713"/>
                </a:ext>
              </a:extLst>
            </xdr:cNvPicPr>
          </xdr:nvPicPr>
          <xdr:blipFill>
            <a:blip xmlns:r="http://schemas.openxmlformats.org/officeDocument/2006/relationships" r:embed="rId3"/>
            <a:srcRect/>
            <a:stretch>
              <a:fillRect/>
            </a:stretch>
          </xdr:blipFill>
          <xdr:spPr bwMode="auto">
            <a:xfrm>
              <a:off x="9696450" y="27381200"/>
              <a:ext cx="175895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1536700</xdr:colOff>
          <xdr:row>76</xdr:row>
          <xdr:rowOff>50800</xdr:rowOff>
        </xdr:from>
        <xdr:to>
          <xdr:col>7</xdr:col>
          <xdr:colOff>3295650</xdr:colOff>
          <xdr:row>76</xdr:row>
          <xdr:rowOff>276225</xdr:rowOff>
        </xdr:to>
        <xdr:pic>
          <xdr:nvPicPr>
            <xdr:cNvPr id="72322" name="Picture 642">
              <a:extLst>
                <a:ext uri="{FF2B5EF4-FFF2-40B4-BE49-F238E27FC236}">
                  <a16:creationId xmlns:a16="http://schemas.microsoft.com/office/drawing/2014/main" id="{E4CCA580-8AE7-2AF7-1329-CE818FC817BA}"/>
                </a:ext>
              </a:extLst>
            </xdr:cNvPr>
            <xdr:cNvPicPr>
              <a:picLocks noChangeAspect="1" noChangeArrowheads="1"/>
              <a:extLst>
                <a:ext uri="{84589F7E-364E-4C9E-8A38-B11213B215E9}">
                  <a14:cameraTool cellRange="Calculs!F10" spid="_x0000_s76714"/>
                </a:ext>
              </a:extLst>
            </xdr:cNvPicPr>
          </xdr:nvPicPr>
          <xdr:blipFill>
            <a:blip xmlns:r="http://schemas.openxmlformats.org/officeDocument/2006/relationships" r:embed="rId3"/>
            <a:srcRect/>
            <a:stretch>
              <a:fillRect/>
            </a:stretch>
          </xdr:blipFill>
          <xdr:spPr bwMode="auto">
            <a:xfrm>
              <a:off x="9696450" y="28448000"/>
              <a:ext cx="175895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1504950</xdr:colOff>
          <xdr:row>79</xdr:row>
          <xdr:rowOff>50800</xdr:rowOff>
        </xdr:from>
        <xdr:to>
          <xdr:col>7</xdr:col>
          <xdr:colOff>3267075</xdr:colOff>
          <xdr:row>79</xdr:row>
          <xdr:rowOff>276225</xdr:rowOff>
        </xdr:to>
        <xdr:pic>
          <xdr:nvPicPr>
            <xdr:cNvPr id="72323" name="Image 13">
              <a:extLst>
                <a:ext uri="{FF2B5EF4-FFF2-40B4-BE49-F238E27FC236}">
                  <a16:creationId xmlns:a16="http://schemas.microsoft.com/office/drawing/2014/main" id="{145200B2-95B2-2767-AEF3-7D3FADD7D325}"/>
                </a:ext>
              </a:extLst>
            </xdr:cNvPr>
            <xdr:cNvPicPr>
              <a:picLocks noChangeAspect="1" noChangeArrowheads="1"/>
              <a:extLst>
                <a:ext uri="{84589F7E-364E-4C9E-8A38-B11213B215E9}">
                  <a14:cameraTool cellRange="Calculs!F11" spid="_x0000_s76715"/>
                </a:ext>
              </a:extLst>
            </xdr:cNvPicPr>
          </xdr:nvPicPr>
          <xdr:blipFill>
            <a:blip xmlns:r="http://schemas.openxmlformats.org/officeDocument/2006/relationships" r:embed="rId3"/>
            <a:srcRect/>
            <a:stretch>
              <a:fillRect/>
            </a:stretch>
          </xdr:blipFill>
          <xdr:spPr bwMode="auto">
            <a:xfrm>
              <a:off x="9664700" y="29514800"/>
              <a:ext cx="176530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1517650</xdr:colOff>
          <xdr:row>82</xdr:row>
          <xdr:rowOff>50800</xdr:rowOff>
        </xdr:from>
        <xdr:to>
          <xdr:col>7</xdr:col>
          <xdr:colOff>3276600</xdr:colOff>
          <xdr:row>82</xdr:row>
          <xdr:rowOff>276225</xdr:rowOff>
        </xdr:to>
        <xdr:pic>
          <xdr:nvPicPr>
            <xdr:cNvPr id="72324" name="Image 14">
              <a:extLst>
                <a:ext uri="{FF2B5EF4-FFF2-40B4-BE49-F238E27FC236}">
                  <a16:creationId xmlns:a16="http://schemas.microsoft.com/office/drawing/2014/main" id="{81A68ADC-4290-6E22-D0D8-900FF22C44A4}"/>
                </a:ext>
              </a:extLst>
            </xdr:cNvPr>
            <xdr:cNvPicPr>
              <a:picLocks noChangeAspect="1" noChangeArrowheads="1"/>
              <a:extLst>
                <a:ext uri="{84589F7E-364E-4C9E-8A38-B11213B215E9}">
                  <a14:cameraTool cellRange="Calculs!F12" spid="_x0000_s76716"/>
                </a:ext>
              </a:extLst>
            </xdr:cNvPicPr>
          </xdr:nvPicPr>
          <xdr:blipFill>
            <a:blip xmlns:r="http://schemas.openxmlformats.org/officeDocument/2006/relationships" r:embed="rId3"/>
            <a:srcRect/>
            <a:stretch>
              <a:fillRect/>
            </a:stretch>
          </xdr:blipFill>
          <xdr:spPr bwMode="auto">
            <a:xfrm>
              <a:off x="9677400" y="30581600"/>
              <a:ext cx="175895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1543050</xdr:colOff>
          <xdr:row>130</xdr:row>
          <xdr:rowOff>450850</xdr:rowOff>
        </xdr:from>
        <xdr:to>
          <xdr:col>7</xdr:col>
          <xdr:colOff>3305175</xdr:colOff>
          <xdr:row>130</xdr:row>
          <xdr:rowOff>676275</xdr:rowOff>
        </xdr:to>
        <xdr:pic>
          <xdr:nvPicPr>
            <xdr:cNvPr id="72325" name="Image 15">
              <a:extLst>
                <a:ext uri="{FF2B5EF4-FFF2-40B4-BE49-F238E27FC236}">
                  <a16:creationId xmlns:a16="http://schemas.microsoft.com/office/drawing/2014/main" id="{D6226AA5-1013-B0A4-81B8-3616C504DA9A}"/>
                </a:ext>
              </a:extLst>
            </xdr:cNvPr>
            <xdr:cNvPicPr>
              <a:picLocks noChangeAspect="1" noChangeArrowheads="1"/>
              <a:extLst>
                <a:ext uri="{84589F7E-364E-4C9E-8A38-B11213B215E9}">
                  <a14:cameraTool cellRange="Calculs!F13" spid="_x0000_s76717"/>
                </a:ext>
              </a:extLst>
            </xdr:cNvPicPr>
          </xdr:nvPicPr>
          <xdr:blipFill>
            <a:blip xmlns:r="http://schemas.openxmlformats.org/officeDocument/2006/relationships" r:embed="rId5"/>
            <a:srcRect/>
            <a:stretch>
              <a:fillRect/>
            </a:stretch>
          </xdr:blipFill>
          <xdr:spPr bwMode="auto">
            <a:xfrm>
              <a:off x="9702800" y="46901100"/>
              <a:ext cx="176530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1543050</xdr:colOff>
          <xdr:row>143</xdr:row>
          <xdr:rowOff>361950</xdr:rowOff>
        </xdr:from>
        <xdr:to>
          <xdr:col>7</xdr:col>
          <xdr:colOff>3305175</xdr:colOff>
          <xdr:row>143</xdr:row>
          <xdr:rowOff>590550</xdr:rowOff>
        </xdr:to>
        <xdr:pic>
          <xdr:nvPicPr>
            <xdr:cNvPr id="72326" name="Image 16">
              <a:extLst>
                <a:ext uri="{FF2B5EF4-FFF2-40B4-BE49-F238E27FC236}">
                  <a16:creationId xmlns:a16="http://schemas.microsoft.com/office/drawing/2014/main" id="{8ED5ED6F-6849-0715-D27A-141148196A6C}"/>
                </a:ext>
              </a:extLst>
            </xdr:cNvPr>
            <xdr:cNvPicPr>
              <a:picLocks noChangeAspect="1" noChangeArrowheads="1"/>
              <a:extLst>
                <a:ext uri="{84589F7E-364E-4C9E-8A38-B11213B215E9}">
                  <a14:cameraTool cellRange="Calculs!F14" spid="_x0000_s76718"/>
                </a:ext>
              </a:extLst>
            </xdr:cNvPicPr>
          </xdr:nvPicPr>
          <xdr:blipFill>
            <a:blip xmlns:r="http://schemas.openxmlformats.org/officeDocument/2006/relationships" r:embed="rId5"/>
            <a:srcRect/>
            <a:stretch>
              <a:fillRect/>
            </a:stretch>
          </xdr:blipFill>
          <xdr:spPr bwMode="auto">
            <a:xfrm>
              <a:off x="9702800" y="52184300"/>
              <a:ext cx="176530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146</xdr:row>
          <xdr:rowOff>374650</xdr:rowOff>
        </xdr:from>
        <xdr:to>
          <xdr:col>7</xdr:col>
          <xdr:colOff>3286125</xdr:colOff>
          <xdr:row>146</xdr:row>
          <xdr:rowOff>600075</xdr:rowOff>
        </xdr:to>
        <xdr:pic>
          <xdr:nvPicPr>
            <xdr:cNvPr id="72327" name="Image 20">
              <a:extLst>
                <a:ext uri="{FF2B5EF4-FFF2-40B4-BE49-F238E27FC236}">
                  <a16:creationId xmlns:a16="http://schemas.microsoft.com/office/drawing/2014/main" id="{05210B13-2795-EA68-75AD-EE90993490D3}"/>
                </a:ext>
              </a:extLst>
            </xdr:cNvPr>
            <xdr:cNvPicPr>
              <a:picLocks noChangeAspect="1" noChangeArrowheads="1"/>
              <a:extLst>
                <a:ext uri="{84589F7E-364E-4C9E-8A38-B11213B215E9}">
                  <a14:cameraTool cellRange="Calculs!F15" spid="_x0000_s76719"/>
                </a:ext>
              </a:extLst>
            </xdr:cNvPicPr>
          </xdr:nvPicPr>
          <xdr:blipFill>
            <a:blip xmlns:r="http://schemas.openxmlformats.org/officeDocument/2006/relationships" r:embed="rId6"/>
            <a:srcRect/>
            <a:stretch>
              <a:fillRect/>
            </a:stretch>
          </xdr:blipFill>
          <xdr:spPr bwMode="auto">
            <a:xfrm>
              <a:off x="9683750" y="54737000"/>
              <a:ext cx="176530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7</xdr:row>
          <xdr:rowOff>44450</xdr:rowOff>
        </xdr:from>
        <xdr:to>
          <xdr:col>3</xdr:col>
          <xdr:colOff>1790700</xdr:colOff>
          <xdr:row>7</xdr:row>
          <xdr:rowOff>276225</xdr:rowOff>
        </xdr:to>
        <xdr:pic>
          <xdr:nvPicPr>
            <xdr:cNvPr id="72328" name="Picture 648">
              <a:extLst>
                <a:ext uri="{FF2B5EF4-FFF2-40B4-BE49-F238E27FC236}">
                  <a16:creationId xmlns:a16="http://schemas.microsoft.com/office/drawing/2014/main" id="{7EA4C9B5-2C51-5D93-F473-CF985702E82D}"/>
                </a:ext>
              </a:extLst>
            </xdr:cNvPr>
            <xdr:cNvPicPr>
              <a:picLocks noChangeAspect="1" noChangeArrowheads="1"/>
              <a:extLst>
                <a:ext uri="{84589F7E-364E-4C9E-8A38-B11213B215E9}">
                  <a14:cameraTool cellRange="Calculs!G2" spid="_x0000_s76720"/>
                </a:ext>
              </a:extLst>
            </xdr:cNvPicPr>
          </xdr:nvPicPr>
          <xdr:blipFill>
            <a:blip xmlns:r="http://schemas.openxmlformats.org/officeDocument/2006/relationships" r:embed="rId1"/>
            <a:srcRect/>
            <a:stretch>
              <a:fillRect/>
            </a:stretch>
          </xdr:blipFill>
          <xdr:spPr bwMode="auto">
            <a:xfrm>
              <a:off x="2222500" y="2063750"/>
              <a:ext cx="102870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1543050</xdr:colOff>
          <xdr:row>40</xdr:row>
          <xdr:rowOff>260350</xdr:rowOff>
        </xdr:from>
        <xdr:to>
          <xdr:col>7</xdr:col>
          <xdr:colOff>3305175</xdr:colOff>
          <xdr:row>40</xdr:row>
          <xdr:rowOff>485775</xdr:rowOff>
        </xdr:to>
        <xdr:pic>
          <xdr:nvPicPr>
            <xdr:cNvPr id="72329" name="Picture 649">
              <a:extLst>
                <a:ext uri="{FF2B5EF4-FFF2-40B4-BE49-F238E27FC236}">
                  <a16:creationId xmlns:a16="http://schemas.microsoft.com/office/drawing/2014/main" id="{069FDA2F-A0EC-E096-2BF7-96927976991A}"/>
                </a:ext>
              </a:extLst>
            </xdr:cNvPr>
            <xdr:cNvPicPr>
              <a:picLocks noChangeAspect="1" noChangeArrowheads="1"/>
              <a:extLst>
                <a:ext uri="{84589F7E-364E-4C9E-8A38-B11213B215E9}">
                  <a14:cameraTool cellRange="Calculs!F3" spid="_x0000_s76721"/>
                </a:ext>
              </a:extLst>
            </xdr:cNvPicPr>
          </xdr:nvPicPr>
          <xdr:blipFill>
            <a:blip xmlns:r="http://schemas.openxmlformats.org/officeDocument/2006/relationships" r:embed="rId2"/>
            <a:srcRect/>
            <a:stretch>
              <a:fillRect/>
            </a:stretch>
          </xdr:blipFill>
          <xdr:spPr bwMode="auto">
            <a:xfrm>
              <a:off x="9702800" y="10902950"/>
              <a:ext cx="175895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1517650</xdr:colOff>
          <xdr:row>46</xdr:row>
          <xdr:rowOff>44450</xdr:rowOff>
        </xdr:from>
        <xdr:to>
          <xdr:col>7</xdr:col>
          <xdr:colOff>3286125</xdr:colOff>
          <xdr:row>46</xdr:row>
          <xdr:rowOff>276225</xdr:rowOff>
        </xdr:to>
        <xdr:pic>
          <xdr:nvPicPr>
            <xdr:cNvPr id="72330" name="Picture 650">
              <a:extLst>
                <a:ext uri="{FF2B5EF4-FFF2-40B4-BE49-F238E27FC236}">
                  <a16:creationId xmlns:a16="http://schemas.microsoft.com/office/drawing/2014/main" id="{0AC63184-65B5-C145-E4F5-6F847F805835}"/>
                </a:ext>
              </a:extLst>
            </xdr:cNvPr>
            <xdr:cNvPicPr>
              <a:picLocks noChangeAspect="1" noChangeArrowheads="1"/>
              <a:extLst>
                <a:ext uri="{84589F7E-364E-4C9E-8A38-B11213B215E9}">
                  <a14:cameraTool cellRange="Calculs!F4" spid="_x0000_s76722"/>
                </a:ext>
              </a:extLst>
            </xdr:cNvPicPr>
          </xdr:nvPicPr>
          <xdr:blipFill>
            <a:blip xmlns:r="http://schemas.openxmlformats.org/officeDocument/2006/relationships" r:embed="rId3"/>
            <a:srcRect/>
            <a:stretch>
              <a:fillRect/>
            </a:stretch>
          </xdr:blipFill>
          <xdr:spPr bwMode="auto">
            <a:xfrm>
              <a:off x="9677400" y="13976350"/>
              <a:ext cx="176530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1530350</xdr:colOff>
          <xdr:row>51</xdr:row>
          <xdr:rowOff>50800</xdr:rowOff>
        </xdr:from>
        <xdr:to>
          <xdr:col>7</xdr:col>
          <xdr:colOff>3286125</xdr:colOff>
          <xdr:row>51</xdr:row>
          <xdr:rowOff>276225</xdr:rowOff>
        </xdr:to>
        <xdr:pic>
          <xdr:nvPicPr>
            <xdr:cNvPr id="72331" name="Picture 651">
              <a:extLst>
                <a:ext uri="{FF2B5EF4-FFF2-40B4-BE49-F238E27FC236}">
                  <a16:creationId xmlns:a16="http://schemas.microsoft.com/office/drawing/2014/main" id="{0035F4C2-002F-313F-702B-323F79E46703}"/>
                </a:ext>
              </a:extLst>
            </xdr:cNvPr>
            <xdr:cNvPicPr>
              <a:picLocks noChangeAspect="1" noChangeArrowheads="1"/>
              <a:extLst>
                <a:ext uri="{84589F7E-364E-4C9E-8A38-B11213B215E9}">
                  <a14:cameraTool cellRange="Calculs!F5" spid="_x0000_s76723"/>
                </a:ext>
              </a:extLst>
            </xdr:cNvPicPr>
          </xdr:nvPicPr>
          <xdr:blipFill>
            <a:blip xmlns:r="http://schemas.openxmlformats.org/officeDocument/2006/relationships" r:embed="rId3"/>
            <a:srcRect/>
            <a:stretch>
              <a:fillRect/>
            </a:stretch>
          </xdr:blipFill>
          <xdr:spPr bwMode="auto">
            <a:xfrm>
              <a:off x="9690100" y="15735300"/>
              <a:ext cx="175895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1536700</xdr:colOff>
          <xdr:row>56</xdr:row>
          <xdr:rowOff>241300</xdr:rowOff>
        </xdr:from>
        <xdr:to>
          <xdr:col>7</xdr:col>
          <xdr:colOff>3305175</xdr:colOff>
          <xdr:row>56</xdr:row>
          <xdr:rowOff>466725</xdr:rowOff>
        </xdr:to>
        <xdr:pic>
          <xdr:nvPicPr>
            <xdr:cNvPr id="72332" name="Picture 652">
              <a:extLst>
                <a:ext uri="{FF2B5EF4-FFF2-40B4-BE49-F238E27FC236}">
                  <a16:creationId xmlns:a16="http://schemas.microsoft.com/office/drawing/2014/main" id="{E866B1A4-FB90-AB37-93B1-EAC45A32F777}"/>
                </a:ext>
              </a:extLst>
            </xdr:cNvPr>
            <xdr:cNvPicPr>
              <a:picLocks noChangeAspect="1" noChangeArrowheads="1"/>
              <a:extLst>
                <a:ext uri="{84589F7E-364E-4C9E-8A38-B11213B215E9}">
                  <a14:cameraTool cellRange="Calculs!F6" spid="_x0000_s76724"/>
                </a:ext>
              </a:extLst>
            </xdr:cNvPicPr>
          </xdr:nvPicPr>
          <xdr:blipFill>
            <a:blip xmlns:r="http://schemas.openxmlformats.org/officeDocument/2006/relationships" r:embed="rId4"/>
            <a:srcRect/>
            <a:stretch>
              <a:fillRect/>
            </a:stretch>
          </xdr:blipFill>
          <xdr:spPr bwMode="auto">
            <a:xfrm>
              <a:off x="9696450" y="17678400"/>
              <a:ext cx="176530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67</xdr:row>
          <xdr:rowOff>50800</xdr:rowOff>
        </xdr:from>
        <xdr:to>
          <xdr:col>7</xdr:col>
          <xdr:colOff>3286125</xdr:colOff>
          <xdr:row>67</xdr:row>
          <xdr:rowOff>276225</xdr:rowOff>
        </xdr:to>
        <xdr:pic>
          <xdr:nvPicPr>
            <xdr:cNvPr id="72333" name="Picture 653">
              <a:extLst>
                <a:ext uri="{FF2B5EF4-FFF2-40B4-BE49-F238E27FC236}">
                  <a16:creationId xmlns:a16="http://schemas.microsoft.com/office/drawing/2014/main" id="{B43809E1-E67B-DCA1-645A-5D3482E65DFF}"/>
                </a:ext>
              </a:extLst>
            </xdr:cNvPr>
            <xdr:cNvPicPr>
              <a:picLocks noChangeAspect="1" noChangeArrowheads="1"/>
              <a:extLst>
                <a:ext uri="{84589F7E-364E-4C9E-8A38-B11213B215E9}">
                  <a14:cameraTool cellRange="Calculs!F7" spid="_x0000_s76725"/>
                </a:ext>
              </a:extLst>
            </xdr:cNvPicPr>
          </xdr:nvPicPr>
          <xdr:blipFill>
            <a:blip xmlns:r="http://schemas.openxmlformats.org/officeDocument/2006/relationships" r:embed="rId3"/>
            <a:srcRect/>
            <a:stretch>
              <a:fillRect/>
            </a:stretch>
          </xdr:blipFill>
          <xdr:spPr bwMode="auto">
            <a:xfrm>
              <a:off x="9683750" y="25247600"/>
              <a:ext cx="176530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70</xdr:row>
          <xdr:rowOff>57150</xdr:rowOff>
        </xdr:from>
        <xdr:to>
          <xdr:col>7</xdr:col>
          <xdr:colOff>3286125</xdr:colOff>
          <xdr:row>70</xdr:row>
          <xdr:rowOff>285750</xdr:rowOff>
        </xdr:to>
        <xdr:pic>
          <xdr:nvPicPr>
            <xdr:cNvPr id="72334" name="Picture 654">
              <a:extLst>
                <a:ext uri="{FF2B5EF4-FFF2-40B4-BE49-F238E27FC236}">
                  <a16:creationId xmlns:a16="http://schemas.microsoft.com/office/drawing/2014/main" id="{C27067B5-A624-70F6-ACB8-3CF0C29F1134}"/>
                </a:ext>
              </a:extLst>
            </xdr:cNvPr>
            <xdr:cNvPicPr>
              <a:picLocks noChangeAspect="1" noChangeArrowheads="1"/>
              <a:extLst>
                <a:ext uri="{84589F7E-364E-4C9E-8A38-B11213B215E9}">
                  <a14:cameraTool cellRange="Calculs!F8" spid="_x0000_s76726"/>
                </a:ext>
              </a:extLst>
            </xdr:cNvPicPr>
          </xdr:nvPicPr>
          <xdr:blipFill>
            <a:blip xmlns:r="http://schemas.openxmlformats.org/officeDocument/2006/relationships" r:embed="rId3"/>
            <a:srcRect/>
            <a:stretch>
              <a:fillRect/>
            </a:stretch>
          </xdr:blipFill>
          <xdr:spPr bwMode="auto">
            <a:xfrm>
              <a:off x="9683750" y="26320750"/>
              <a:ext cx="176530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1536700</xdr:colOff>
          <xdr:row>73</xdr:row>
          <xdr:rowOff>50800</xdr:rowOff>
        </xdr:from>
        <xdr:to>
          <xdr:col>7</xdr:col>
          <xdr:colOff>3295650</xdr:colOff>
          <xdr:row>73</xdr:row>
          <xdr:rowOff>276225</xdr:rowOff>
        </xdr:to>
        <xdr:pic>
          <xdr:nvPicPr>
            <xdr:cNvPr id="72335" name="Picture 655">
              <a:extLst>
                <a:ext uri="{FF2B5EF4-FFF2-40B4-BE49-F238E27FC236}">
                  <a16:creationId xmlns:a16="http://schemas.microsoft.com/office/drawing/2014/main" id="{93905B8B-C61A-5B49-26F2-024035D31EFB}"/>
                </a:ext>
              </a:extLst>
            </xdr:cNvPr>
            <xdr:cNvPicPr>
              <a:picLocks noChangeAspect="1" noChangeArrowheads="1"/>
              <a:extLst>
                <a:ext uri="{84589F7E-364E-4C9E-8A38-B11213B215E9}">
                  <a14:cameraTool cellRange="Calculs!F9" spid="_x0000_s76727"/>
                </a:ext>
              </a:extLst>
            </xdr:cNvPicPr>
          </xdr:nvPicPr>
          <xdr:blipFill>
            <a:blip xmlns:r="http://schemas.openxmlformats.org/officeDocument/2006/relationships" r:embed="rId3"/>
            <a:srcRect/>
            <a:stretch>
              <a:fillRect/>
            </a:stretch>
          </xdr:blipFill>
          <xdr:spPr bwMode="auto">
            <a:xfrm>
              <a:off x="9696450" y="27381200"/>
              <a:ext cx="175895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1536700</xdr:colOff>
          <xdr:row>76</xdr:row>
          <xdr:rowOff>50800</xdr:rowOff>
        </xdr:from>
        <xdr:to>
          <xdr:col>7</xdr:col>
          <xdr:colOff>3295650</xdr:colOff>
          <xdr:row>76</xdr:row>
          <xdr:rowOff>276225</xdr:rowOff>
        </xdr:to>
        <xdr:pic>
          <xdr:nvPicPr>
            <xdr:cNvPr id="72336" name="Picture 656">
              <a:extLst>
                <a:ext uri="{FF2B5EF4-FFF2-40B4-BE49-F238E27FC236}">
                  <a16:creationId xmlns:a16="http://schemas.microsoft.com/office/drawing/2014/main" id="{2E6EF6CF-AE5B-3AE3-E812-F5FDF0DA294D}"/>
                </a:ext>
              </a:extLst>
            </xdr:cNvPr>
            <xdr:cNvPicPr>
              <a:picLocks noChangeAspect="1" noChangeArrowheads="1"/>
              <a:extLst>
                <a:ext uri="{84589F7E-364E-4C9E-8A38-B11213B215E9}">
                  <a14:cameraTool cellRange="Calculs!F10" spid="_x0000_s76728"/>
                </a:ext>
              </a:extLst>
            </xdr:cNvPicPr>
          </xdr:nvPicPr>
          <xdr:blipFill>
            <a:blip xmlns:r="http://schemas.openxmlformats.org/officeDocument/2006/relationships" r:embed="rId3"/>
            <a:srcRect/>
            <a:stretch>
              <a:fillRect/>
            </a:stretch>
          </xdr:blipFill>
          <xdr:spPr bwMode="auto">
            <a:xfrm>
              <a:off x="9696450" y="28448000"/>
              <a:ext cx="175895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1504950</xdr:colOff>
          <xdr:row>79</xdr:row>
          <xdr:rowOff>50800</xdr:rowOff>
        </xdr:from>
        <xdr:to>
          <xdr:col>7</xdr:col>
          <xdr:colOff>3267075</xdr:colOff>
          <xdr:row>79</xdr:row>
          <xdr:rowOff>276225</xdr:rowOff>
        </xdr:to>
        <xdr:pic>
          <xdr:nvPicPr>
            <xdr:cNvPr id="72337" name="Picture 657">
              <a:extLst>
                <a:ext uri="{FF2B5EF4-FFF2-40B4-BE49-F238E27FC236}">
                  <a16:creationId xmlns:a16="http://schemas.microsoft.com/office/drawing/2014/main" id="{CFC9CF7F-1672-8281-505F-4A31A89A8EB3}"/>
                </a:ext>
              </a:extLst>
            </xdr:cNvPr>
            <xdr:cNvPicPr>
              <a:picLocks noChangeAspect="1" noChangeArrowheads="1"/>
              <a:extLst>
                <a:ext uri="{84589F7E-364E-4C9E-8A38-B11213B215E9}">
                  <a14:cameraTool cellRange="Calculs!F11" spid="_x0000_s76729"/>
                </a:ext>
              </a:extLst>
            </xdr:cNvPicPr>
          </xdr:nvPicPr>
          <xdr:blipFill>
            <a:blip xmlns:r="http://schemas.openxmlformats.org/officeDocument/2006/relationships" r:embed="rId3"/>
            <a:srcRect/>
            <a:stretch>
              <a:fillRect/>
            </a:stretch>
          </xdr:blipFill>
          <xdr:spPr bwMode="auto">
            <a:xfrm>
              <a:off x="9664700" y="29514800"/>
              <a:ext cx="176530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1517650</xdr:colOff>
          <xdr:row>82</xdr:row>
          <xdr:rowOff>50800</xdr:rowOff>
        </xdr:from>
        <xdr:to>
          <xdr:col>7</xdr:col>
          <xdr:colOff>3276600</xdr:colOff>
          <xdr:row>82</xdr:row>
          <xdr:rowOff>276225</xdr:rowOff>
        </xdr:to>
        <xdr:pic>
          <xdr:nvPicPr>
            <xdr:cNvPr id="72338" name="Picture 658">
              <a:extLst>
                <a:ext uri="{FF2B5EF4-FFF2-40B4-BE49-F238E27FC236}">
                  <a16:creationId xmlns:a16="http://schemas.microsoft.com/office/drawing/2014/main" id="{90007800-CB02-CA51-78AE-2D55A644BB46}"/>
                </a:ext>
              </a:extLst>
            </xdr:cNvPr>
            <xdr:cNvPicPr>
              <a:picLocks noChangeAspect="1" noChangeArrowheads="1"/>
              <a:extLst>
                <a:ext uri="{84589F7E-364E-4C9E-8A38-B11213B215E9}">
                  <a14:cameraTool cellRange="Calculs!F12" spid="_x0000_s76730"/>
                </a:ext>
              </a:extLst>
            </xdr:cNvPicPr>
          </xdr:nvPicPr>
          <xdr:blipFill>
            <a:blip xmlns:r="http://schemas.openxmlformats.org/officeDocument/2006/relationships" r:embed="rId3"/>
            <a:srcRect/>
            <a:stretch>
              <a:fillRect/>
            </a:stretch>
          </xdr:blipFill>
          <xdr:spPr bwMode="auto">
            <a:xfrm>
              <a:off x="9677400" y="30581600"/>
              <a:ext cx="175895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1543050</xdr:colOff>
          <xdr:row>130</xdr:row>
          <xdr:rowOff>450850</xdr:rowOff>
        </xdr:from>
        <xdr:to>
          <xdr:col>7</xdr:col>
          <xdr:colOff>3305175</xdr:colOff>
          <xdr:row>130</xdr:row>
          <xdr:rowOff>676275</xdr:rowOff>
        </xdr:to>
        <xdr:pic>
          <xdr:nvPicPr>
            <xdr:cNvPr id="72339" name="Picture 659">
              <a:extLst>
                <a:ext uri="{FF2B5EF4-FFF2-40B4-BE49-F238E27FC236}">
                  <a16:creationId xmlns:a16="http://schemas.microsoft.com/office/drawing/2014/main" id="{9A2A2980-F12A-E2AD-43F8-DCC174155243}"/>
                </a:ext>
              </a:extLst>
            </xdr:cNvPr>
            <xdr:cNvPicPr>
              <a:picLocks noChangeAspect="1" noChangeArrowheads="1"/>
              <a:extLst>
                <a:ext uri="{84589F7E-364E-4C9E-8A38-B11213B215E9}">
                  <a14:cameraTool cellRange="Calculs!F13" spid="_x0000_s76731"/>
                </a:ext>
              </a:extLst>
            </xdr:cNvPicPr>
          </xdr:nvPicPr>
          <xdr:blipFill>
            <a:blip xmlns:r="http://schemas.openxmlformats.org/officeDocument/2006/relationships" r:embed="rId5"/>
            <a:srcRect/>
            <a:stretch>
              <a:fillRect/>
            </a:stretch>
          </xdr:blipFill>
          <xdr:spPr bwMode="auto">
            <a:xfrm>
              <a:off x="9702800" y="46901100"/>
              <a:ext cx="176530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1543050</xdr:colOff>
          <xdr:row>143</xdr:row>
          <xdr:rowOff>361950</xdr:rowOff>
        </xdr:from>
        <xdr:to>
          <xdr:col>7</xdr:col>
          <xdr:colOff>3305175</xdr:colOff>
          <xdr:row>143</xdr:row>
          <xdr:rowOff>590550</xdr:rowOff>
        </xdr:to>
        <xdr:pic>
          <xdr:nvPicPr>
            <xdr:cNvPr id="72340" name="Picture 660">
              <a:extLst>
                <a:ext uri="{FF2B5EF4-FFF2-40B4-BE49-F238E27FC236}">
                  <a16:creationId xmlns:a16="http://schemas.microsoft.com/office/drawing/2014/main" id="{6D0FA820-B26F-0FE2-3AEE-148D192C24F0}"/>
                </a:ext>
              </a:extLst>
            </xdr:cNvPr>
            <xdr:cNvPicPr>
              <a:picLocks noChangeAspect="1" noChangeArrowheads="1"/>
              <a:extLst>
                <a:ext uri="{84589F7E-364E-4C9E-8A38-B11213B215E9}">
                  <a14:cameraTool cellRange="Calculs!F14" spid="_x0000_s76732"/>
                </a:ext>
              </a:extLst>
            </xdr:cNvPicPr>
          </xdr:nvPicPr>
          <xdr:blipFill>
            <a:blip xmlns:r="http://schemas.openxmlformats.org/officeDocument/2006/relationships" r:embed="rId5"/>
            <a:srcRect/>
            <a:stretch>
              <a:fillRect/>
            </a:stretch>
          </xdr:blipFill>
          <xdr:spPr bwMode="auto">
            <a:xfrm>
              <a:off x="9702800" y="52184300"/>
              <a:ext cx="1765300" cy="2286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146</xdr:row>
          <xdr:rowOff>374650</xdr:rowOff>
        </xdr:from>
        <xdr:to>
          <xdr:col>7</xdr:col>
          <xdr:colOff>3286125</xdr:colOff>
          <xdr:row>146</xdr:row>
          <xdr:rowOff>600075</xdr:rowOff>
        </xdr:to>
        <xdr:pic>
          <xdr:nvPicPr>
            <xdr:cNvPr id="72341" name="Picture 661">
              <a:extLst>
                <a:ext uri="{FF2B5EF4-FFF2-40B4-BE49-F238E27FC236}">
                  <a16:creationId xmlns:a16="http://schemas.microsoft.com/office/drawing/2014/main" id="{BAFACA77-4083-A14C-433D-78B0355F1170}"/>
                </a:ext>
              </a:extLst>
            </xdr:cNvPr>
            <xdr:cNvPicPr>
              <a:picLocks noChangeAspect="1" noChangeArrowheads="1"/>
              <a:extLst>
                <a:ext uri="{84589F7E-364E-4C9E-8A38-B11213B215E9}">
                  <a14:cameraTool cellRange="Calculs!F15" spid="_x0000_s76733"/>
                </a:ext>
              </a:extLst>
            </xdr:cNvPicPr>
          </xdr:nvPicPr>
          <xdr:blipFill>
            <a:blip xmlns:r="http://schemas.openxmlformats.org/officeDocument/2006/relationships" r:embed="rId6"/>
            <a:srcRect/>
            <a:stretch>
              <a:fillRect/>
            </a:stretch>
          </xdr:blipFill>
          <xdr:spPr bwMode="auto">
            <a:xfrm>
              <a:off x="9683750" y="54737000"/>
              <a:ext cx="1765300" cy="2286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77</xdr:row>
          <xdr:rowOff>171450</xdr:rowOff>
        </xdr:from>
        <xdr:to>
          <xdr:col>10</xdr:col>
          <xdr:colOff>323850</xdr:colOff>
          <xdr:row>78</xdr:row>
          <xdr:rowOff>12700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1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D601CBC-684C-4A39-9E39-5FAFE04BC265}" name="ListeDimensions" displayName="ListeDimensions" ref="K22:K34" totalsRowShown="0" headerRowDxfId="44" dataDxfId="43">
  <autoFilter ref="K22:K34" xr:uid="{7D601CBC-684C-4A39-9E39-5FAFE04BC265}"/>
  <sortState xmlns:xlrd2="http://schemas.microsoft.com/office/spreadsheetml/2017/richdata2" ref="K23:K34">
    <sortCondition ref="K22:K34"/>
  </sortState>
  <tableColumns count="1">
    <tableColumn id="1" xr3:uid="{305CC2F8-B772-4778-86BA-4CA0B67C5B88}" name="Dimensions" dataDxfId="42"/>
  </tableColumns>
  <tableStyleInfo name="TableStyleMedium2" showFirstColumn="0" showLastColumn="0" showRowStripes="1" showColumnStripes="0"/>
</table>
</file>

<file path=xl/theme/theme1.xml><?xml version="1.0" encoding="utf-8"?>
<a:theme xmlns:a="http://schemas.openxmlformats.org/drawingml/2006/main" name="Thème Office 2013 – 2022">
  <a:themeElements>
    <a:clrScheme name="IRCM">
      <a:dk1>
        <a:sysClr val="windowText" lastClr="000000"/>
      </a:dk1>
      <a:lt1>
        <a:sysClr val="window" lastClr="FFFFFF"/>
      </a:lt1>
      <a:dk2>
        <a:srgbClr val="0E2841"/>
      </a:dk2>
      <a:lt2>
        <a:srgbClr val="E8E8E8"/>
      </a:lt2>
      <a:accent1>
        <a:srgbClr val="0C0C0C"/>
      </a:accent1>
      <a:accent2>
        <a:srgbClr val="F28A2E"/>
      </a:accent2>
      <a:accent3>
        <a:srgbClr val="FBD9BB"/>
      </a:accent3>
      <a:accent4>
        <a:srgbClr val="04BFBF"/>
      </a:accent4>
      <a:accent5>
        <a:srgbClr val="BEFFFE"/>
      </a:accent5>
      <a:accent6>
        <a:srgbClr val="AFD971"/>
      </a:accent6>
      <a:hlink>
        <a:srgbClr val="028F8F"/>
      </a:hlink>
      <a:folHlink>
        <a:srgbClr val="028F8F"/>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7" Type="http://schemas.openxmlformats.org/officeDocument/2006/relationships/ctrlProp" Target="../ctrlProps/ctrlProp3.xml"/><Relationship Id="rId2" Type="http://schemas.openxmlformats.org/officeDocument/2006/relationships/hyperlink" Target="mailto:projetslocaux@irc-monteregie.ca" TargetMode="Externa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1" Type="http://schemas.openxmlformats.org/officeDocument/2006/relationships/hyperlink" Target="mailto:manonborgia@irc-monteregie.ca"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mailto:projetslocaux@irc-monteregie.ca" TargetMode="External"/><Relationship Id="rId5" Type="http://schemas.openxmlformats.org/officeDocument/2006/relationships/ctrlProp" Target="../ctrlProps/ctrlProp66.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2323F-D616-466C-A418-D151B5C06F11}">
  <sheetPr codeName="Feuil1"/>
  <dimension ref="B2:N202"/>
  <sheetViews>
    <sheetView tabSelected="1" zoomScaleNormal="100" workbookViewId="0">
      <selection activeCell="E6" sqref="E6:H6"/>
    </sheetView>
  </sheetViews>
  <sheetFormatPr defaultColWidth="11.42578125" defaultRowHeight="14.45"/>
  <cols>
    <col min="1" max="1" width="11.42578125" style="59"/>
    <col min="2" max="2" width="4.7109375" style="59" customWidth="1"/>
    <col min="3" max="3" width="4.7109375" style="110" customWidth="1"/>
    <col min="4" max="4" width="28.7109375" style="59" customWidth="1"/>
    <col min="5" max="5" width="30.7109375" style="59" customWidth="1"/>
    <col min="6" max="6" width="5.7109375" style="59" customWidth="1"/>
    <col min="7" max="7" width="30.7109375" style="59" customWidth="1"/>
    <col min="8" max="8" width="50" style="59" customWidth="1"/>
    <col min="9" max="9" width="4.7109375" style="59" customWidth="1"/>
    <col min="10" max="10" width="11.42578125" style="59"/>
    <col min="11" max="11" width="11.42578125" style="59" hidden="1" customWidth="1"/>
    <col min="12" max="13" width="5.7109375" style="118" hidden="1" customWidth="1"/>
    <col min="14" max="14" width="11.42578125" style="59" hidden="1" customWidth="1"/>
    <col min="15" max="16384" width="11.42578125" style="59"/>
  </cols>
  <sheetData>
    <row r="2" spans="2:13" ht="45.75" customHeight="1">
      <c r="B2" s="226" t="s">
        <v>0</v>
      </c>
      <c r="C2" s="226"/>
      <c r="D2" s="227"/>
      <c r="E2" s="227"/>
      <c r="F2" s="227"/>
      <c r="G2" s="227"/>
      <c r="H2" s="227"/>
      <c r="I2" s="227"/>
    </row>
    <row r="3" spans="2:13" ht="5.0999999999999996" customHeight="1">
      <c r="B3" s="60"/>
      <c r="C3" s="61"/>
      <c r="D3" s="62"/>
      <c r="E3" s="62"/>
      <c r="F3" s="62"/>
      <c r="G3" s="62"/>
      <c r="H3" s="62"/>
      <c r="I3" s="62"/>
      <c r="J3" s="63"/>
    </row>
    <row r="4" spans="2:13" ht="39.950000000000003" customHeight="1">
      <c r="B4" s="240" t="s">
        <v>1</v>
      </c>
      <c r="C4" s="241"/>
      <c r="D4" s="241"/>
      <c r="E4" s="241"/>
      <c r="F4" s="241"/>
      <c r="G4" s="241"/>
      <c r="H4" s="241"/>
      <c r="I4" s="242"/>
      <c r="J4" s="64"/>
    </row>
    <row r="5" spans="2:13" ht="20.100000000000001" customHeight="1">
      <c r="B5" s="57"/>
      <c r="C5" s="65"/>
      <c r="D5" s="66"/>
      <c r="E5" s="66"/>
      <c r="F5" s="66"/>
      <c r="G5" s="66"/>
      <c r="H5" s="66"/>
      <c r="I5" s="58"/>
    </row>
    <row r="6" spans="2:13" ht="24" customHeight="1">
      <c r="B6" s="57"/>
      <c r="C6" s="251" t="s">
        <v>2</v>
      </c>
      <c r="D6" s="252"/>
      <c r="E6" s="253"/>
      <c r="F6" s="249"/>
      <c r="G6" s="249"/>
      <c r="H6" s="250"/>
      <c r="I6" s="67"/>
    </row>
    <row r="7" spans="2:13" ht="9.9499999999999993" customHeight="1">
      <c r="B7" s="57"/>
      <c r="C7" s="65"/>
      <c r="D7" s="66"/>
      <c r="E7" s="68"/>
      <c r="F7" s="68"/>
      <c r="G7" s="69"/>
      <c r="H7" s="68"/>
      <c r="I7" s="58"/>
    </row>
    <row r="8" spans="2:13" ht="24" customHeight="1">
      <c r="B8" s="57"/>
      <c r="C8" s="213" t="s">
        <v>3</v>
      </c>
      <c r="D8" s="230"/>
      <c r="E8" s="249"/>
      <c r="F8" s="249"/>
      <c r="G8" s="249"/>
      <c r="H8" s="250"/>
      <c r="I8" s="70"/>
    </row>
    <row r="9" spans="2:13" ht="9.9499999999999993" customHeight="1">
      <c r="B9" s="57"/>
      <c r="C9" s="65"/>
      <c r="D9" s="71"/>
      <c r="E9" s="72"/>
      <c r="F9" s="72"/>
      <c r="G9" s="72"/>
      <c r="H9" s="72"/>
      <c r="I9" s="58"/>
    </row>
    <row r="10" spans="2:13" ht="24" customHeight="1">
      <c r="B10" s="57"/>
      <c r="C10" s="188" t="s">
        <v>4</v>
      </c>
      <c r="D10" s="189"/>
      <c r="E10" s="189"/>
      <c r="F10" s="189"/>
      <c r="G10" s="189"/>
      <c r="H10" s="190"/>
      <c r="I10" s="58"/>
    </row>
    <row r="11" spans="2:13" ht="9.9499999999999993" customHeight="1">
      <c r="B11" s="57"/>
      <c r="C11" s="126"/>
      <c r="D11" s="127"/>
      <c r="E11" s="128"/>
      <c r="F11" s="128"/>
      <c r="G11" s="128"/>
      <c r="H11" s="129"/>
      <c r="I11" s="58"/>
      <c r="L11" s="157" t="str">
        <f>IF((COUNTIF($L$12:$M$16,"VRAI"))&gt;5,"S'il vous plaît, choisissez un maximum de 5 dimensions.","")</f>
        <v/>
      </c>
      <c r="M11" s="156"/>
    </row>
    <row r="12" spans="2:13" ht="24" customHeight="1">
      <c r="B12" s="57"/>
      <c r="C12" s="73"/>
      <c r="D12" s="74" t="str">
        <f>Listes!$F23</f>
        <v>Aider les jeunes à mieux se connaître, développer leur sens des responsabilités et augmenter leur confiance en eux.</v>
      </c>
      <c r="E12" s="74"/>
      <c r="F12" s="75"/>
      <c r="G12" s="74"/>
      <c r="H12" s="76"/>
      <c r="I12" s="58"/>
      <c r="L12" s="118" t="b">
        <v>0</v>
      </c>
    </row>
    <row r="13" spans="2:13" ht="24" customHeight="1">
      <c r="B13" s="57"/>
      <c r="C13" s="73"/>
      <c r="D13" s="74" t="str">
        <f>Listes!$F24</f>
        <v>Créer des interactions sociales positives et augmenter les habiletés sociales.</v>
      </c>
      <c r="E13" s="74"/>
      <c r="F13" s="75"/>
      <c r="G13" s="74"/>
      <c r="H13" s="77"/>
      <c r="I13" s="58"/>
      <c r="L13" s="118" t="b">
        <v>0</v>
      </c>
    </row>
    <row r="14" spans="2:13" ht="24" customHeight="1">
      <c r="B14" s="57"/>
      <c r="C14" s="73"/>
      <c r="D14" s="74" t="str">
        <f>Listes!$F25</f>
        <v>Favoriser la diminution de l'anxiété face à la nouvelle année scolaire.</v>
      </c>
      <c r="E14" s="74"/>
      <c r="F14" s="75"/>
      <c r="G14" s="74"/>
      <c r="H14" s="76"/>
      <c r="I14" s="58"/>
      <c r="L14" s="118" t="b">
        <v>0</v>
      </c>
    </row>
    <row r="15" spans="2:13" ht="24" customHeight="1">
      <c r="B15" s="57"/>
      <c r="C15" s="73"/>
      <c r="D15" s="74" t="str">
        <f>Listes!$F26</f>
        <v>Favoriser une image plus positive de l'école.</v>
      </c>
      <c r="E15" s="74"/>
      <c r="F15" s="75"/>
      <c r="G15" s="74"/>
      <c r="H15" s="77"/>
      <c r="I15" s="58"/>
      <c r="L15" s="118" t="b">
        <v>0</v>
      </c>
    </row>
    <row r="16" spans="2:13" ht="24" customHeight="1">
      <c r="B16" s="57"/>
      <c r="C16" s="73"/>
      <c r="D16" s="74" t="str">
        <f>Listes!$F27</f>
        <v>Maintenir et solidifier des compétences acquises durant l'année (littératie et numératie).</v>
      </c>
      <c r="E16" s="74"/>
      <c r="F16" s="75"/>
      <c r="G16" s="74"/>
      <c r="H16" s="76"/>
      <c r="I16" s="58"/>
      <c r="L16" s="118" t="b">
        <v>0</v>
      </c>
    </row>
    <row r="17" spans="2:13" ht="9.9499999999999993" customHeight="1">
      <c r="B17" s="57"/>
      <c r="C17" s="228"/>
      <c r="D17" s="229"/>
      <c r="E17" s="80"/>
      <c r="F17" s="81"/>
      <c r="G17" s="81"/>
      <c r="H17" s="82"/>
      <c r="I17" s="58"/>
    </row>
    <row r="18" spans="2:13" ht="9.9499999999999993" customHeight="1">
      <c r="B18" s="57"/>
      <c r="C18" s="65"/>
      <c r="D18" s="71"/>
      <c r="E18" s="72"/>
      <c r="F18" s="72"/>
      <c r="G18" s="72"/>
      <c r="H18" s="72"/>
      <c r="I18" s="58"/>
    </row>
    <row r="19" spans="2:13" ht="24" customHeight="1">
      <c r="B19" s="57"/>
      <c r="C19" s="188" t="s">
        <v>5</v>
      </c>
      <c r="D19" s="189"/>
      <c r="E19" s="189"/>
      <c r="F19" s="189"/>
      <c r="G19" s="189"/>
      <c r="H19" s="190"/>
      <c r="I19" s="58"/>
    </row>
    <row r="20" spans="2:13" ht="9.9499999999999993" customHeight="1">
      <c r="B20" s="57"/>
      <c r="C20" s="254"/>
      <c r="D20" s="255"/>
      <c r="E20" s="255"/>
      <c r="F20" s="255"/>
      <c r="G20" s="255"/>
      <c r="H20" s="256"/>
      <c r="I20" s="58"/>
    </row>
    <row r="21" spans="2:13" ht="24" customHeight="1">
      <c r="B21" s="57"/>
      <c r="C21" s="73"/>
      <c r="D21" s="74" t="str">
        <f>Listes!D3</f>
        <v>Bibliothèque</v>
      </c>
      <c r="E21" s="74"/>
      <c r="F21" s="75"/>
      <c r="G21" s="74" t="str">
        <f>Listes!D7</f>
        <v>Maison de jeunes</v>
      </c>
      <c r="H21" s="76"/>
      <c r="I21" s="58"/>
      <c r="L21" s="118" t="b">
        <v>0</v>
      </c>
      <c r="M21" s="118" t="b">
        <v>0</v>
      </c>
    </row>
    <row r="22" spans="2:13" ht="24" customHeight="1">
      <c r="B22" s="57"/>
      <c r="C22" s="73"/>
      <c r="D22" s="74" t="str">
        <f>Listes!D4</f>
        <v>Camp de jour/camp de vacances</v>
      </c>
      <c r="E22" s="74"/>
      <c r="F22" s="75"/>
      <c r="G22" s="74" t="str">
        <f>Listes!D8</f>
        <v>Maison de la famille</v>
      </c>
      <c r="H22" s="77"/>
      <c r="I22" s="58"/>
      <c r="L22" s="118" t="b">
        <v>0</v>
      </c>
      <c r="M22" s="118" t="b">
        <v>0</v>
      </c>
    </row>
    <row r="23" spans="2:13" ht="24" customHeight="1">
      <c r="B23" s="57"/>
      <c r="C23" s="73"/>
      <c r="D23" s="74" t="str">
        <f>Listes!D5</f>
        <v>Carrefour Jeunesse Emploi</v>
      </c>
      <c r="E23" s="74"/>
      <c r="F23" s="75"/>
      <c r="G23" s="74" t="str">
        <f>Listes!D9</f>
        <v>Organisme communautaire</v>
      </c>
      <c r="H23" s="76"/>
      <c r="I23" s="58"/>
      <c r="L23" s="118" t="b">
        <v>0</v>
      </c>
      <c r="M23" s="118" t="b">
        <v>0</v>
      </c>
    </row>
    <row r="24" spans="2:13" ht="24" customHeight="1">
      <c r="B24" s="57"/>
      <c r="C24" s="73"/>
      <c r="D24" s="74" t="str">
        <f>Listes!D6</f>
        <v>Établissement scolaire</v>
      </c>
      <c r="E24" s="74"/>
      <c r="F24" s="75"/>
      <c r="G24" s="74" t="str">
        <f>Listes!D10</f>
        <v>Parc</v>
      </c>
      <c r="H24" s="77"/>
      <c r="I24" s="58"/>
      <c r="L24" s="118" t="b">
        <v>0</v>
      </c>
      <c r="M24" s="118" t="b">
        <v>0</v>
      </c>
    </row>
    <row r="25" spans="2:13" ht="9.9499999999999993" customHeight="1">
      <c r="B25" s="57"/>
      <c r="C25" s="126"/>
      <c r="D25" s="127"/>
      <c r="E25" s="128"/>
      <c r="F25" s="128"/>
      <c r="G25" s="128"/>
      <c r="H25" s="129"/>
      <c r="I25" s="58"/>
    </row>
    <row r="26" spans="2:13" ht="24" customHeight="1">
      <c r="B26" s="57"/>
      <c r="C26" s="78"/>
      <c r="D26" s="158" t="s">
        <v>6</v>
      </c>
      <c r="E26" s="243"/>
      <c r="F26" s="243"/>
      <c r="G26" s="244"/>
      <c r="H26" s="79"/>
      <c r="I26" s="58"/>
    </row>
    <row r="27" spans="2:13" ht="9.9499999999999993" customHeight="1">
      <c r="B27" s="57"/>
      <c r="C27" s="228"/>
      <c r="D27" s="229"/>
      <c r="E27" s="80"/>
      <c r="F27" s="81"/>
      <c r="G27" s="81"/>
      <c r="H27" s="82"/>
      <c r="I27" s="58"/>
    </row>
    <row r="28" spans="2:13" ht="9.9499999999999993" customHeight="1">
      <c r="B28" s="57"/>
      <c r="C28" s="65"/>
      <c r="D28" s="66"/>
      <c r="E28" s="68"/>
      <c r="F28" s="68"/>
      <c r="G28" s="69"/>
      <c r="H28" s="68"/>
      <c r="I28" s="58"/>
    </row>
    <row r="29" spans="2:13" ht="83.25" customHeight="1">
      <c r="B29" s="57"/>
      <c r="C29" s="246" t="s">
        <v>7</v>
      </c>
      <c r="D29" s="246"/>
      <c r="E29" s="246"/>
      <c r="F29" s="246"/>
      <c r="G29" s="246"/>
      <c r="H29" s="246"/>
      <c r="I29" s="58"/>
    </row>
    <row r="30" spans="2:13" ht="9.9499999999999993" customHeight="1">
      <c r="B30" s="57"/>
      <c r="C30" s="65"/>
      <c r="D30" s="66"/>
      <c r="E30" s="68"/>
      <c r="F30" s="68"/>
      <c r="G30" s="68"/>
      <c r="H30" s="68"/>
      <c r="I30" s="58"/>
    </row>
    <row r="31" spans="2:13" ht="24" customHeight="1">
      <c r="B31" s="83"/>
      <c r="C31" s="247" t="s">
        <v>8</v>
      </c>
      <c r="D31" s="247"/>
      <c r="E31" s="247"/>
      <c r="F31" s="247"/>
      <c r="G31" s="247"/>
      <c r="H31" s="247"/>
      <c r="I31" s="58"/>
      <c r="L31" s="118" t="b">
        <v>0</v>
      </c>
    </row>
    <row r="32" spans="2:13" ht="20.100000000000001" customHeight="1">
      <c r="B32" s="57"/>
      <c r="C32" s="65"/>
      <c r="D32" s="66"/>
      <c r="E32" s="68"/>
      <c r="F32" s="68"/>
      <c r="G32" s="68"/>
      <c r="H32" s="68"/>
      <c r="I32" s="58"/>
    </row>
    <row r="33" spans="2:10" ht="24" customHeight="1">
      <c r="B33" s="57"/>
      <c r="C33" s="248" t="s">
        <v>9</v>
      </c>
      <c r="D33" s="248"/>
      <c r="E33" s="159" t="s">
        <v>10</v>
      </c>
      <c r="F33" s="84"/>
      <c r="G33" s="160" t="s">
        <v>11</v>
      </c>
      <c r="H33" s="113" t="s">
        <v>12</v>
      </c>
      <c r="I33" s="58"/>
    </row>
    <row r="34" spans="2:10" ht="24" customHeight="1">
      <c r="B34" s="57"/>
      <c r="C34" s="245"/>
      <c r="D34" s="245"/>
      <c r="E34" s="137"/>
      <c r="F34" s="84"/>
      <c r="G34" s="160" t="s">
        <v>13</v>
      </c>
      <c r="H34" s="113" t="s">
        <v>12</v>
      </c>
      <c r="I34" s="58"/>
    </row>
    <row r="35" spans="2:10" ht="24" customHeight="1">
      <c r="B35" s="57"/>
      <c r="C35" s="89"/>
      <c r="D35" s="89"/>
      <c r="E35" s="84"/>
      <c r="F35" s="84"/>
      <c r="G35" s="160" t="s">
        <v>14</v>
      </c>
      <c r="H35" s="113" t="s">
        <v>12</v>
      </c>
      <c r="I35" s="58"/>
    </row>
    <row r="36" spans="2:10" ht="9.9499999999999993" customHeight="1">
      <c r="B36" s="57"/>
      <c r="C36" s="65"/>
      <c r="D36" s="66"/>
      <c r="E36" s="68"/>
      <c r="F36" s="68"/>
      <c r="G36" s="68"/>
      <c r="H36" s="68"/>
      <c r="I36" s="58"/>
    </row>
    <row r="37" spans="2:10" ht="24" customHeight="1">
      <c r="B37" s="57"/>
      <c r="C37" s="213" t="s">
        <v>15</v>
      </c>
      <c r="D37" s="214"/>
      <c r="E37" s="230"/>
      <c r="F37" s="243" t="s">
        <v>12</v>
      </c>
      <c r="G37" s="243"/>
      <c r="H37" s="244"/>
      <c r="I37" s="58"/>
    </row>
    <row r="38" spans="2:10" ht="9.9499999999999993" customHeight="1">
      <c r="B38" s="57"/>
      <c r="C38" s="65"/>
      <c r="D38" s="71"/>
      <c r="E38" s="72"/>
      <c r="F38" s="72"/>
      <c r="G38" s="72"/>
      <c r="H38" s="72"/>
      <c r="I38" s="58"/>
    </row>
    <row r="39" spans="2:10" ht="24" customHeight="1">
      <c r="B39" s="57"/>
      <c r="C39" s="213" t="s">
        <v>16</v>
      </c>
      <c r="D39" s="214"/>
      <c r="E39" s="230"/>
      <c r="F39" s="243" t="s">
        <v>12</v>
      </c>
      <c r="G39" s="243"/>
      <c r="H39" s="244"/>
      <c r="I39" s="58"/>
    </row>
    <row r="40" spans="2:10" ht="9.9499999999999993" customHeight="1">
      <c r="B40" s="57"/>
      <c r="C40" s="65"/>
      <c r="D40" s="71"/>
      <c r="E40" s="72"/>
      <c r="F40" s="72"/>
      <c r="G40" s="72"/>
      <c r="H40" s="72"/>
      <c r="I40" s="58"/>
    </row>
    <row r="41" spans="2:10" ht="39.950000000000003" customHeight="1">
      <c r="B41" s="57"/>
      <c r="C41" s="182" t="s">
        <v>17</v>
      </c>
      <c r="D41" s="183"/>
      <c r="E41" s="183"/>
      <c r="F41" s="183"/>
      <c r="G41" s="183"/>
      <c r="H41" s="184"/>
      <c r="I41" s="58"/>
    </row>
    <row r="42" spans="2:10" ht="134.25" customHeight="1">
      <c r="B42" s="57"/>
      <c r="C42" s="176"/>
      <c r="D42" s="177"/>
      <c r="E42" s="177"/>
      <c r="F42" s="177"/>
      <c r="G42" s="177"/>
      <c r="H42" s="178"/>
      <c r="I42" s="58"/>
    </row>
    <row r="43" spans="2:10" ht="20.100000000000001" customHeight="1">
      <c r="B43" s="57"/>
      <c r="C43" s="65"/>
      <c r="D43" s="71"/>
      <c r="E43" s="72"/>
      <c r="F43" s="72"/>
      <c r="G43" s="72"/>
      <c r="H43" s="72"/>
      <c r="I43" s="58"/>
    </row>
    <row r="44" spans="2:10" ht="5.0999999999999996" customHeight="1">
      <c r="B44" s="60"/>
      <c r="C44" s="61"/>
      <c r="D44" s="62"/>
      <c r="E44" s="62"/>
      <c r="F44" s="62"/>
      <c r="G44" s="62"/>
      <c r="H44" s="62"/>
      <c r="I44" s="62"/>
      <c r="J44" s="63"/>
    </row>
    <row r="45" spans="2:10" ht="39.950000000000003" customHeight="1">
      <c r="B45" s="240" t="s">
        <v>18</v>
      </c>
      <c r="C45" s="241"/>
      <c r="D45" s="241"/>
      <c r="E45" s="241"/>
      <c r="F45" s="241"/>
      <c r="G45" s="241"/>
      <c r="H45" s="241"/>
      <c r="I45" s="242"/>
      <c r="J45" s="64"/>
    </row>
    <row r="46" spans="2:10" ht="20.100000000000001" customHeight="1">
      <c r="B46" s="57"/>
      <c r="C46" s="65"/>
      <c r="D46" s="66"/>
      <c r="E46" s="66"/>
      <c r="F46" s="66"/>
      <c r="G46" s="66"/>
      <c r="H46" s="66"/>
      <c r="I46" s="58"/>
    </row>
    <row r="47" spans="2:10" ht="24" customHeight="1">
      <c r="B47" s="57"/>
      <c r="C47" s="188" t="s">
        <v>19</v>
      </c>
      <c r="D47" s="189"/>
      <c r="E47" s="189"/>
      <c r="F47" s="189"/>
      <c r="G47" s="189"/>
      <c r="H47" s="190"/>
      <c r="I47" s="58"/>
    </row>
    <row r="48" spans="2:10" ht="69.95" customHeight="1">
      <c r="B48" s="57"/>
      <c r="C48" s="257"/>
      <c r="D48" s="258"/>
      <c r="E48" s="258"/>
      <c r="F48" s="258"/>
      <c r="G48" s="258"/>
      <c r="H48" s="259"/>
      <c r="I48" s="58"/>
    </row>
    <row r="49" spans="2:9" ht="9.9499999999999993" customHeight="1">
      <c r="B49" s="57"/>
      <c r="C49" s="65"/>
      <c r="D49" s="71"/>
      <c r="E49" s="72"/>
      <c r="F49" s="72"/>
      <c r="G49" s="72"/>
      <c r="H49" s="72"/>
      <c r="I49" s="58"/>
    </row>
    <row r="50" spans="2:9" ht="24" customHeight="1">
      <c r="B50" s="57"/>
      <c r="C50" s="248" t="s">
        <v>20</v>
      </c>
      <c r="D50" s="248"/>
      <c r="E50" s="248"/>
      <c r="F50" s="248"/>
      <c r="G50" s="262" t="s">
        <v>12</v>
      </c>
      <c r="H50" s="262"/>
      <c r="I50" s="58"/>
    </row>
    <row r="51" spans="2:9" ht="9.9499999999999993" customHeight="1">
      <c r="B51" s="57"/>
      <c r="C51" s="65"/>
      <c r="D51" s="71"/>
      <c r="E51" s="72"/>
      <c r="F51" s="72"/>
      <c r="G51" s="72"/>
      <c r="H51" s="72"/>
      <c r="I51" s="58"/>
    </row>
    <row r="52" spans="2:9" ht="24" customHeight="1">
      <c r="B52" s="57"/>
      <c r="C52" s="188" t="s">
        <v>21</v>
      </c>
      <c r="D52" s="189"/>
      <c r="E52" s="189"/>
      <c r="F52" s="189"/>
      <c r="G52" s="189"/>
      <c r="H52" s="190"/>
      <c r="I52" s="58"/>
    </row>
    <row r="53" spans="2:9" ht="69.95" customHeight="1">
      <c r="B53" s="57"/>
      <c r="C53" s="176"/>
      <c r="D53" s="177"/>
      <c r="E53" s="177"/>
      <c r="F53" s="177"/>
      <c r="G53" s="177"/>
      <c r="H53" s="178"/>
      <c r="I53" s="58"/>
    </row>
    <row r="54" spans="2:9" ht="9.9499999999999993" customHeight="1">
      <c r="B54" s="57"/>
      <c r="C54" s="65"/>
      <c r="D54" s="71"/>
      <c r="E54" s="72"/>
      <c r="F54" s="72"/>
      <c r="G54" s="72"/>
      <c r="H54" s="72"/>
      <c r="I54" s="58"/>
    </row>
    <row r="55" spans="2:9" ht="24" customHeight="1">
      <c r="B55" s="57"/>
      <c r="C55" s="260" t="s">
        <v>22</v>
      </c>
      <c r="D55" s="261"/>
      <c r="E55" s="261"/>
      <c r="F55" s="261"/>
      <c r="G55" s="262" t="s">
        <v>12</v>
      </c>
      <c r="H55" s="262"/>
      <c r="I55" s="58"/>
    </row>
    <row r="56" spans="2:9" ht="9.9499999999999993" customHeight="1">
      <c r="B56" s="57"/>
      <c r="C56" s="187"/>
      <c r="D56" s="187"/>
      <c r="E56" s="89"/>
      <c r="F56" s="90"/>
      <c r="G56" s="90"/>
      <c r="H56" s="90"/>
      <c r="I56" s="58"/>
    </row>
    <row r="57" spans="2:9" ht="39.950000000000003" customHeight="1">
      <c r="B57" s="57"/>
      <c r="C57" s="182" t="s">
        <v>23</v>
      </c>
      <c r="D57" s="183"/>
      <c r="E57" s="183"/>
      <c r="F57" s="183"/>
      <c r="G57" s="183"/>
      <c r="H57" s="184"/>
      <c r="I57" s="58"/>
    </row>
    <row r="58" spans="2:9" ht="150" customHeight="1">
      <c r="B58" s="57"/>
      <c r="C58" s="176"/>
      <c r="D58" s="177"/>
      <c r="E58" s="177"/>
      <c r="F58" s="177"/>
      <c r="G58" s="177"/>
      <c r="H58" s="178"/>
      <c r="I58" s="58"/>
    </row>
    <row r="59" spans="2:9" ht="9.9499999999999993" customHeight="1">
      <c r="B59" s="57"/>
      <c r="C59" s="65"/>
      <c r="D59" s="71"/>
      <c r="E59" s="72"/>
      <c r="F59" s="72"/>
      <c r="G59" s="72"/>
      <c r="H59" s="72"/>
      <c r="I59" s="58"/>
    </row>
    <row r="60" spans="2:9" ht="77.25" customHeight="1">
      <c r="B60" s="57"/>
      <c r="C60" s="263" t="s">
        <v>24</v>
      </c>
      <c r="D60" s="264"/>
      <c r="E60" s="264"/>
      <c r="F60" s="264"/>
      <c r="G60" s="264"/>
      <c r="H60" s="265"/>
      <c r="I60" s="58"/>
    </row>
    <row r="61" spans="2:9" ht="24" customHeight="1">
      <c r="B61" s="57"/>
      <c r="C61" s="236" t="s">
        <v>25</v>
      </c>
      <c r="D61" s="231"/>
      <c r="E61" s="231"/>
      <c r="F61" s="237"/>
      <c r="G61" s="231" t="s">
        <v>26</v>
      </c>
      <c r="H61" s="232"/>
      <c r="I61" s="58"/>
    </row>
    <row r="62" spans="2:9" ht="45" customHeight="1">
      <c r="B62" s="57"/>
      <c r="C62" s="233"/>
      <c r="D62" s="234"/>
      <c r="E62" s="234"/>
      <c r="F62" s="235"/>
      <c r="G62" s="238"/>
      <c r="H62" s="239"/>
      <c r="I62" s="58"/>
    </row>
    <row r="63" spans="2:9" ht="45" customHeight="1">
      <c r="B63" s="57"/>
      <c r="C63" s="233"/>
      <c r="D63" s="234"/>
      <c r="E63" s="234"/>
      <c r="F63" s="235"/>
      <c r="G63" s="238"/>
      <c r="H63" s="239"/>
      <c r="I63" s="58"/>
    </row>
    <row r="64" spans="2:9" ht="45" customHeight="1">
      <c r="B64" s="57"/>
      <c r="C64" s="233"/>
      <c r="D64" s="234"/>
      <c r="E64" s="234"/>
      <c r="F64" s="235"/>
      <c r="G64" s="238"/>
      <c r="H64" s="239"/>
      <c r="I64" s="58"/>
    </row>
    <row r="65" spans="2:9" ht="45" customHeight="1">
      <c r="B65" s="57"/>
      <c r="C65" s="233"/>
      <c r="D65" s="234"/>
      <c r="E65" s="234"/>
      <c r="F65" s="235"/>
      <c r="G65" s="238"/>
      <c r="H65" s="239"/>
      <c r="I65" s="58"/>
    </row>
    <row r="66" spans="2:9" ht="45" customHeight="1">
      <c r="B66" s="57"/>
      <c r="C66" s="233"/>
      <c r="D66" s="234"/>
      <c r="E66" s="234"/>
      <c r="F66" s="235"/>
      <c r="G66" s="238"/>
      <c r="H66" s="239"/>
      <c r="I66" s="58"/>
    </row>
    <row r="67" spans="2:9" ht="9.9499999999999993" customHeight="1">
      <c r="B67" s="57"/>
      <c r="C67" s="65"/>
      <c r="D67" s="71"/>
      <c r="E67" s="72"/>
      <c r="F67" s="72"/>
      <c r="G67" s="72"/>
      <c r="H67" s="72"/>
      <c r="I67" s="58"/>
    </row>
    <row r="68" spans="2:9" ht="24" customHeight="1">
      <c r="B68" s="57"/>
      <c r="C68" s="271" t="s">
        <v>27</v>
      </c>
      <c r="D68" s="272"/>
      <c r="E68" s="272"/>
      <c r="F68" s="272"/>
      <c r="G68" s="272"/>
      <c r="H68" s="273"/>
      <c r="I68" s="58"/>
    </row>
    <row r="69" spans="2:9" ht="50.1" customHeight="1">
      <c r="B69" s="57"/>
      <c r="C69" s="176"/>
      <c r="D69" s="177"/>
      <c r="E69" s="177"/>
      <c r="F69" s="177"/>
      <c r="G69" s="177"/>
      <c r="H69" s="178"/>
      <c r="I69" s="58"/>
    </row>
    <row r="70" spans="2:9" ht="9.9499999999999993" customHeight="1">
      <c r="B70" s="57"/>
      <c r="C70" s="65"/>
      <c r="D70" s="71"/>
      <c r="E70" s="72"/>
      <c r="F70" s="72"/>
      <c r="G70" s="72"/>
      <c r="H70" s="72"/>
      <c r="I70" s="58"/>
    </row>
    <row r="71" spans="2:9" ht="24" customHeight="1">
      <c r="B71" s="57"/>
      <c r="C71" s="188" t="s">
        <v>28</v>
      </c>
      <c r="D71" s="189"/>
      <c r="E71" s="189"/>
      <c r="F71" s="189"/>
      <c r="G71" s="189"/>
      <c r="H71" s="190"/>
      <c r="I71" s="58"/>
    </row>
    <row r="72" spans="2:9" ht="50.1" customHeight="1">
      <c r="B72" s="57"/>
      <c r="C72" s="176"/>
      <c r="D72" s="177"/>
      <c r="E72" s="177"/>
      <c r="F72" s="177"/>
      <c r="G72" s="177"/>
      <c r="H72" s="178"/>
      <c r="I72" s="58"/>
    </row>
    <row r="73" spans="2:9" ht="9.9499999999999993" customHeight="1">
      <c r="B73" s="57"/>
      <c r="C73" s="65"/>
      <c r="D73" s="71"/>
      <c r="E73" s="72"/>
      <c r="F73" s="72"/>
      <c r="G73" s="72"/>
      <c r="H73" s="72"/>
      <c r="I73" s="58"/>
    </row>
    <row r="74" spans="2:9" ht="24" customHeight="1">
      <c r="B74" s="57"/>
      <c r="C74" s="188" t="s">
        <v>29</v>
      </c>
      <c r="D74" s="189"/>
      <c r="E74" s="189"/>
      <c r="F74" s="189"/>
      <c r="G74" s="189"/>
      <c r="H74" s="190"/>
      <c r="I74" s="58"/>
    </row>
    <row r="75" spans="2:9" ht="50.1" customHeight="1">
      <c r="B75" s="57"/>
      <c r="C75" s="176"/>
      <c r="D75" s="177"/>
      <c r="E75" s="177"/>
      <c r="F75" s="177"/>
      <c r="G75" s="177"/>
      <c r="H75" s="178"/>
      <c r="I75" s="58"/>
    </row>
    <row r="76" spans="2:9" ht="9.9499999999999993" customHeight="1">
      <c r="B76" s="57"/>
      <c r="C76" s="65"/>
      <c r="D76" s="71"/>
      <c r="E76" s="72"/>
      <c r="F76" s="72"/>
      <c r="G76" s="72"/>
      <c r="H76" s="72"/>
      <c r="I76" s="58"/>
    </row>
    <row r="77" spans="2:9" ht="24" customHeight="1">
      <c r="B77" s="57"/>
      <c r="C77" s="188" t="s">
        <v>30</v>
      </c>
      <c r="D77" s="189"/>
      <c r="E77" s="189"/>
      <c r="F77" s="189"/>
      <c r="G77" s="189"/>
      <c r="H77" s="190"/>
      <c r="I77" s="58"/>
    </row>
    <row r="78" spans="2:9" ht="50.1" customHeight="1">
      <c r="B78" s="57"/>
      <c r="C78" s="176"/>
      <c r="D78" s="177"/>
      <c r="E78" s="177"/>
      <c r="F78" s="177"/>
      <c r="G78" s="177"/>
      <c r="H78" s="178"/>
      <c r="I78" s="58"/>
    </row>
    <row r="79" spans="2:9" ht="9.9499999999999993" customHeight="1">
      <c r="B79" s="57"/>
      <c r="C79" s="65"/>
      <c r="D79" s="71"/>
      <c r="E79" s="72"/>
      <c r="F79" s="72"/>
      <c r="G79" s="72"/>
      <c r="H79" s="72"/>
      <c r="I79" s="58"/>
    </row>
    <row r="80" spans="2:9" ht="24" customHeight="1">
      <c r="B80" s="57"/>
      <c r="C80" s="188" t="s">
        <v>31</v>
      </c>
      <c r="D80" s="189"/>
      <c r="E80" s="189"/>
      <c r="F80" s="189"/>
      <c r="G80" s="189"/>
      <c r="H80" s="190"/>
      <c r="I80" s="58"/>
    </row>
    <row r="81" spans="2:13" ht="50.1" customHeight="1">
      <c r="B81" s="57"/>
      <c r="C81" s="176"/>
      <c r="D81" s="177"/>
      <c r="E81" s="177"/>
      <c r="F81" s="177"/>
      <c r="G81" s="177"/>
      <c r="H81" s="178"/>
      <c r="I81" s="58"/>
    </row>
    <row r="82" spans="2:13" ht="9.9499999999999993" customHeight="1">
      <c r="B82" s="57"/>
      <c r="C82" s="65"/>
      <c r="D82" s="71"/>
      <c r="E82" s="72"/>
      <c r="F82" s="72"/>
      <c r="G82" s="72"/>
      <c r="H82" s="72"/>
      <c r="I82" s="58"/>
    </row>
    <row r="83" spans="2:13" ht="24" customHeight="1">
      <c r="B83" s="57"/>
      <c r="C83" s="271" t="s">
        <v>32</v>
      </c>
      <c r="D83" s="272"/>
      <c r="E83" s="272"/>
      <c r="F83" s="272"/>
      <c r="G83" s="272"/>
      <c r="H83" s="273"/>
      <c r="I83" s="58"/>
    </row>
    <row r="84" spans="2:13" ht="50.1" customHeight="1">
      <c r="B84" s="57"/>
      <c r="C84" s="176"/>
      <c r="D84" s="177"/>
      <c r="E84" s="177"/>
      <c r="F84" s="177"/>
      <c r="G84" s="177"/>
      <c r="H84" s="178"/>
      <c r="I84" s="58"/>
    </row>
    <row r="85" spans="2:13" ht="20.100000000000001" customHeight="1">
      <c r="B85" s="57"/>
      <c r="C85" s="65"/>
      <c r="D85" s="71"/>
      <c r="E85" s="72"/>
      <c r="F85" s="72"/>
      <c r="G85" s="72"/>
      <c r="H85" s="72"/>
      <c r="I85" s="58"/>
    </row>
    <row r="86" spans="2:13" ht="5.0999999999999996" customHeight="1">
      <c r="B86" s="85"/>
      <c r="C86" s="86"/>
      <c r="D86" s="87"/>
      <c r="E86" s="87"/>
      <c r="F86" s="87"/>
      <c r="G86" s="87"/>
      <c r="H86" s="87"/>
      <c r="I86" s="88"/>
      <c r="J86" s="63"/>
    </row>
    <row r="87" spans="2:13" ht="39.950000000000003" customHeight="1">
      <c r="B87" s="240" t="s">
        <v>33</v>
      </c>
      <c r="C87" s="241"/>
      <c r="D87" s="241"/>
      <c r="E87" s="241"/>
      <c r="F87" s="241"/>
      <c r="G87" s="241"/>
      <c r="H87" s="241"/>
      <c r="I87" s="242"/>
      <c r="J87" s="64"/>
    </row>
    <row r="88" spans="2:13" ht="20.100000000000001" customHeight="1" thickBot="1">
      <c r="B88" s="57"/>
      <c r="C88" s="65"/>
      <c r="D88" s="66"/>
      <c r="E88" s="66"/>
      <c r="F88" s="66"/>
      <c r="G88" s="66"/>
      <c r="H88" s="66"/>
      <c r="I88" s="58"/>
    </row>
    <row r="89" spans="2:13" ht="30" customHeight="1" thickBot="1">
      <c r="B89" s="57"/>
      <c r="C89" s="179" t="s">
        <v>34</v>
      </c>
      <c r="D89" s="180"/>
      <c r="E89" s="180"/>
      <c r="F89" s="180"/>
      <c r="G89" s="180"/>
      <c r="H89" s="181"/>
      <c r="I89" s="67"/>
    </row>
    <row r="90" spans="2:13" ht="9.9499999999999993" customHeight="1">
      <c r="B90" s="57"/>
      <c r="C90" s="205"/>
      <c r="D90" s="205"/>
      <c r="E90" s="205"/>
      <c r="F90" s="205"/>
      <c r="G90" s="205"/>
      <c r="H90" s="205"/>
      <c r="I90" s="58"/>
    </row>
    <row r="91" spans="2:13" ht="24" customHeight="1">
      <c r="B91" s="57"/>
      <c r="C91" s="92"/>
      <c r="D91" s="93" t="str">
        <f>Listes!F3</f>
        <v>Aucun en particulier, tous les jeunes sont visés</v>
      </c>
      <c r="E91" s="93"/>
      <c r="F91" s="92"/>
      <c r="G91" s="93" t="str">
        <f>Listes!F7</f>
        <v>Jeunes en situation de handicap, difficulté d’adaptation ou d’apprentissage (HDAA)</v>
      </c>
      <c r="H91" s="71"/>
      <c r="I91" s="70"/>
      <c r="L91" s="118" t="b">
        <v>0</v>
      </c>
      <c r="M91" s="118" t="b">
        <v>0</v>
      </c>
    </row>
    <row r="92" spans="2:13" ht="24" customHeight="1">
      <c r="B92" s="57"/>
      <c r="C92" s="92"/>
      <c r="D92" s="93" t="str">
        <f>Listes!F4</f>
        <v>Jeunes autochtones</v>
      </c>
      <c r="E92" s="93"/>
      <c r="F92" s="92"/>
      <c r="G92" s="93" t="str">
        <f>Listes!F8</f>
        <v>Jeunes issus de l'immigration / d'une communauté culturelle</v>
      </c>
      <c r="H92" s="94"/>
      <c r="I92" s="58"/>
      <c r="L92" s="118" t="b">
        <v>0</v>
      </c>
      <c r="M92" s="118" t="b">
        <v>0</v>
      </c>
    </row>
    <row r="93" spans="2:13" ht="24" customHeight="1">
      <c r="B93" s="57"/>
      <c r="C93" s="92"/>
      <c r="D93" s="93" t="str">
        <f>Listes!F5</f>
        <v>Jeunes en situation de retard</v>
      </c>
      <c r="E93" s="93"/>
      <c r="F93" s="92"/>
      <c r="G93" s="93" t="str">
        <f>Listes!F9</f>
        <v>Jeunes issus de milieux défavorisés</v>
      </c>
      <c r="H93" s="71"/>
      <c r="I93" s="58"/>
      <c r="L93" s="118" t="b">
        <v>0</v>
      </c>
      <c r="M93" s="118" t="b">
        <v>0</v>
      </c>
    </row>
    <row r="94" spans="2:13" ht="24" customHeight="1">
      <c r="B94" s="57"/>
      <c r="C94" s="92"/>
      <c r="D94" s="93" t="str">
        <f>Listes!F6</f>
        <v>Jeunes en transition scolaire</v>
      </c>
      <c r="E94" s="93"/>
      <c r="F94" s="92"/>
      <c r="G94" s="93" t="str">
        <f>Listes!F10</f>
        <v>Jeunes à risque de décrochage scolaire ou ayant décroché</v>
      </c>
      <c r="H94" s="94"/>
      <c r="I94" s="58"/>
      <c r="L94" s="118" t="b">
        <v>0</v>
      </c>
      <c r="M94" s="118" t="b">
        <v>0</v>
      </c>
    </row>
    <row r="95" spans="2:13" ht="9.9499999999999993" customHeight="1">
      <c r="B95" s="57"/>
      <c r="C95" s="95" t="str">
        <f>IF((COUNTIF(C97:F102,"VRAI"))&gt;5,"S'il vous plaît, choisissez un maximum de 5 dimensions.","")</f>
        <v/>
      </c>
      <c r="D95" s="95"/>
      <c r="E95" s="95"/>
      <c r="F95" s="95"/>
      <c r="G95" s="95"/>
      <c r="H95" s="95"/>
      <c r="I95" s="58"/>
    </row>
    <row r="96" spans="2:13" ht="24" customHeight="1">
      <c r="B96" s="57"/>
      <c r="C96" s="96"/>
      <c r="D96" s="158" t="s">
        <v>6</v>
      </c>
      <c r="E96" s="277"/>
      <c r="F96" s="278"/>
      <c r="G96" s="279"/>
      <c r="H96" s="90"/>
      <c r="I96" s="58"/>
    </row>
    <row r="97" spans="2:13" ht="20.100000000000001" customHeight="1" thickBot="1">
      <c r="B97" s="57"/>
      <c r="C97" s="280"/>
      <c r="D97" s="280"/>
      <c r="E97" s="56"/>
      <c r="F97" s="84"/>
      <c r="G97" s="97"/>
      <c r="H97" s="56"/>
      <c r="I97" s="70"/>
    </row>
    <row r="98" spans="2:13" ht="30" customHeight="1" thickBot="1">
      <c r="B98" s="57"/>
      <c r="C98" s="179" t="s">
        <v>35</v>
      </c>
      <c r="D98" s="180"/>
      <c r="E98" s="180"/>
      <c r="F98" s="180"/>
      <c r="G98" s="180"/>
      <c r="H98" s="181"/>
      <c r="I98" s="67"/>
    </row>
    <row r="99" spans="2:13" ht="9.9499999999999993" customHeight="1">
      <c r="B99" s="57"/>
      <c r="C99" s="95"/>
      <c r="D99" s="95"/>
      <c r="E99" s="95"/>
      <c r="F99" s="95"/>
      <c r="G99" s="95"/>
      <c r="H99" s="95"/>
      <c r="I99" s="58"/>
    </row>
    <row r="100" spans="2:13" ht="39.950000000000003" customHeight="1">
      <c r="B100" s="57"/>
      <c r="C100" s="203" t="s">
        <v>36</v>
      </c>
      <c r="D100" s="204"/>
      <c r="E100" s="141" t="s">
        <v>12</v>
      </c>
      <c r="F100" s="84"/>
      <c r="G100" s="162" t="s">
        <v>37</v>
      </c>
      <c r="H100" s="141" t="s">
        <v>12</v>
      </c>
      <c r="I100" s="58"/>
    </row>
    <row r="101" spans="2:13" ht="9.9499999999999993" customHeight="1">
      <c r="B101" s="57"/>
      <c r="C101" s="65"/>
      <c r="D101" s="71"/>
      <c r="E101" s="72"/>
      <c r="F101" s="72"/>
      <c r="G101" s="72"/>
      <c r="H101" s="72"/>
      <c r="I101" s="58"/>
    </row>
    <row r="102" spans="2:13" ht="24" customHeight="1">
      <c r="B102" s="57"/>
      <c r="C102" s="281" t="s">
        <v>38</v>
      </c>
      <c r="D102" s="281"/>
      <c r="E102" s="161" t="s">
        <v>39</v>
      </c>
      <c r="F102" s="95"/>
      <c r="G102" s="161" t="s">
        <v>38</v>
      </c>
      <c r="H102" s="161" t="s">
        <v>39</v>
      </c>
      <c r="I102" s="58"/>
    </row>
    <row r="103" spans="2:13" ht="24" customHeight="1">
      <c r="B103" s="57"/>
      <c r="C103" s="282" t="str">
        <f>Listes!D23</f>
        <v>0-5 ans (préscolaire)</v>
      </c>
      <c r="D103" s="282"/>
      <c r="E103" s="140"/>
      <c r="F103" s="92"/>
      <c r="G103" s="139" t="str">
        <f>Listes!D28</f>
        <v>Parents</v>
      </c>
      <c r="H103" s="130"/>
      <c r="I103" s="58"/>
      <c r="L103" s="118" t="b">
        <v>0</v>
      </c>
      <c r="M103" s="118" t="b">
        <v>0</v>
      </c>
    </row>
    <row r="104" spans="2:13" ht="24" customHeight="1">
      <c r="B104" s="57"/>
      <c r="C104" s="206" t="str">
        <f>Listes!D24</f>
        <v>4-5 ans (maternelle)</v>
      </c>
      <c r="D104" s="206"/>
      <c r="E104" s="138"/>
      <c r="F104" s="92"/>
      <c r="G104" s="139" t="str">
        <f>Listes!D29</f>
        <v>Intervenants</v>
      </c>
      <c r="H104" s="131"/>
      <c r="I104" s="58"/>
      <c r="L104" s="118" t="b">
        <v>0</v>
      </c>
      <c r="M104" s="118" t="b">
        <v>0</v>
      </c>
    </row>
    <row r="105" spans="2:13" ht="24" customHeight="1">
      <c r="B105" s="57"/>
      <c r="C105" s="206" t="str">
        <f>Listes!D25</f>
        <v>6-12 ans (primaire)</v>
      </c>
      <c r="D105" s="206"/>
      <c r="E105" s="138"/>
      <c r="F105" s="92"/>
      <c r="G105" s="93"/>
      <c r="H105" s="134"/>
      <c r="I105" s="58"/>
      <c r="L105" s="118" t="b">
        <v>0</v>
      </c>
    </row>
    <row r="106" spans="2:13" ht="24" customHeight="1">
      <c r="B106" s="57"/>
      <c r="C106" s="206" t="str">
        <f>Listes!D26</f>
        <v>13-17 ans (secondaire)</v>
      </c>
      <c r="D106" s="206"/>
      <c r="E106" s="138"/>
      <c r="F106" s="92"/>
      <c r="G106" s="163" t="s">
        <v>40</v>
      </c>
      <c r="H106" s="94"/>
      <c r="I106" s="58"/>
      <c r="L106" s="118" t="b">
        <v>0</v>
      </c>
    </row>
    <row r="107" spans="2:13" ht="24" customHeight="1">
      <c r="B107" s="57"/>
      <c r="C107" s="206" t="str">
        <f>Listes!D27</f>
        <v>18-24 ans</v>
      </c>
      <c r="D107" s="206"/>
      <c r="E107" s="138"/>
      <c r="F107" s="90"/>
      <c r="G107" s="116"/>
      <c r="H107" s="115"/>
      <c r="I107" s="58"/>
      <c r="L107" s="118" t="b">
        <v>0</v>
      </c>
    </row>
    <row r="108" spans="2:13" ht="20.100000000000001" customHeight="1" thickBot="1">
      <c r="B108" s="57"/>
      <c r="C108" s="65"/>
      <c r="D108" s="66"/>
      <c r="E108" s="66"/>
      <c r="F108" s="66"/>
      <c r="G108" s="66"/>
      <c r="H108" s="66"/>
      <c r="I108" s="58"/>
    </row>
    <row r="109" spans="2:13" ht="30" customHeight="1" thickBot="1">
      <c r="B109" s="57"/>
      <c r="C109" s="179" t="s">
        <v>41</v>
      </c>
      <c r="D109" s="180"/>
      <c r="E109" s="180"/>
      <c r="F109" s="180"/>
      <c r="G109" s="180"/>
      <c r="H109" s="181"/>
      <c r="I109" s="67"/>
    </row>
    <row r="110" spans="2:13" ht="9.9499999999999993" customHeight="1">
      <c r="B110" s="57"/>
      <c r="C110" s="205" t="str">
        <f>IF((COUNTIF(C113:F126,"VRAI"))&gt;5,"S'il vous plaît, choisissez un maximum de 5 dimensions.","")</f>
        <v/>
      </c>
      <c r="D110" s="205"/>
      <c r="E110" s="205"/>
      <c r="F110" s="205"/>
      <c r="G110" s="205"/>
      <c r="H110" s="205"/>
      <c r="I110" s="58"/>
    </row>
    <row r="111" spans="2:13" ht="24" customHeight="1">
      <c r="B111" s="83"/>
      <c r="C111" s="247" t="s">
        <v>42</v>
      </c>
      <c r="D111" s="247"/>
      <c r="E111" s="247"/>
      <c r="F111" s="247"/>
      <c r="G111" s="247"/>
      <c r="H111" s="247"/>
      <c r="I111" s="58"/>
      <c r="L111" s="118" t="b">
        <v>0</v>
      </c>
    </row>
    <row r="112" spans="2:13" ht="9.9499999999999993" customHeight="1">
      <c r="B112" s="57"/>
      <c r="C112" s="91"/>
      <c r="D112" s="91"/>
      <c r="E112" s="91"/>
      <c r="F112" s="91"/>
      <c r="G112" s="91"/>
      <c r="H112" s="91"/>
      <c r="I112" s="58"/>
    </row>
    <row r="113" spans="2:13" ht="45" customHeight="1">
      <c r="B113" s="57"/>
      <c r="C113" s="182" t="s">
        <v>43</v>
      </c>
      <c r="D113" s="183"/>
      <c r="E113" s="183"/>
      <c r="F113" s="183"/>
      <c r="G113" s="183"/>
      <c r="H113" s="184"/>
      <c r="I113" s="58"/>
    </row>
    <row r="114" spans="2:13" ht="24" customHeight="1">
      <c r="B114" s="57"/>
      <c r="C114" s="207" t="s">
        <v>44</v>
      </c>
      <c r="D114" s="208"/>
      <c r="E114" s="208"/>
      <c r="F114" s="209"/>
      <c r="G114" s="208" t="s">
        <v>45</v>
      </c>
      <c r="H114" s="274"/>
      <c r="I114" s="58"/>
    </row>
    <row r="115" spans="2:13" ht="45" customHeight="1">
      <c r="B115" s="57"/>
      <c r="C115" s="266"/>
      <c r="D115" s="267"/>
      <c r="E115" s="267"/>
      <c r="F115" s="268"/>
      <c r="G115" s="275" t="s">
        <v>46</v>
      </c>
      <c r="H115" s="276"/>
      <c r="I115" s="58"/>
    </row>
    <row r="116" spans="2:13" ht="31.5" customHeight="1">
      <c r="B116" s="57"/>
      <c r="C116" s="193" t="s">
        <v>47</v>
      </c>
      <c r="D116" s="194"/>
      <c r="E116" s="194"/>
      <c r="F116" s="195"/>
      <c r="G116" s="191" t="s">
        <v>48</v>
      </c>
      <c r="H116" s="192"/>
      <c r="I116" s="58"/>
      <c r="L116" s="118" t="b">
        <v>0</v>
      </c>
      <c r="M116" s="118" t="b">
        <v>0</v>
      </c>
    </row>
    <row r="117" spans="2:13" ht="45" customHeight="1">
      <c r="B117" s="57"/>
      <c r="C117" s="266"/>
      <c r="D117" s="267"/>
      <c r="E117" s="267"/>
      <c r="F117" s="268"/>
      <c r="G117" s="269" t="s">
        <v>46</v>
      </c>
      <c r="H117" s="270"/>
      <c r="I117" s="58"/>
    </row>
    <row r="118" spans="2:13" ht="31.5" customHeight="1">
      <c r="B118" s="57"/>
      <c r="C118" s="193" t="s">
        <v>47</v>
      </c>
      <c r="D118" s="194"/>
      <c r="E118" s="194"/>
      <c r="F118" s="195"/>
      <c r="G118" s="196" t="s">
        <v>48</v>
      </c>
      <c r="H118" s="197"/>
      <c r="I118" s="58"/>
      <c r="L118" s="118" t="b">
        <v>0</v>
      </c>
      <c r="M118" s="118" t="b">
        <v>0</v>
      </c>
    </row>
    <row r="119" spans="2:13" ht="45" customHeight="1">
      <c r="B119" s="57"/>
      <c r="C119" s="266"/>
      <c r="D119" s="267"/>
      <c r="E119" s="267"/>
      <c r="F119" s="268"/>
      <c r="G119" s="269" t="s">
        <v>46</v>
      </c>
      <c r="H119" s="270"/>
      <c r="I119" s="58"/>
    </row>
    <row r="120" spans="2:13" ht="31.5" customHeight="1">
      <c r="B120" s="57"/>
      <c r="C120" s="193" t="s">
        <v>47</v>
      </c>
      <c r="D120" s="194"/>
      <c r="E120" s="194"/>
      <c r="F120" s="195"/>
      <c r="G120" s="196" t="s">
        <v>48</v>
      </c>
      <c r="H120" s="197"/>
      <c r="I120" s="58"/>
      <c r="L120" s="118" t="b">
        <v>0</v>
      </c>
      <c r="M120" s="118" t="b">
        <v>0</v>
      </c>
    </row>
    <row r="121" spans="2:13" ht="45" customHeight="1">
      <c r="B121" s="57"/>
      <c r="C121" s="287"/>
      <c r="D121" s="288"/>
      <c r="E121" s="288"/>
      <c r="F121" s="289"/>
      <c r="G121" s="275" t="s">
        <v>46</v>
      </c>
      <c r="H121" s="276"/>
      <c r="I121" s="58"/>
    </row>
    <row r="122" spans="2:13" ht="31.5" customHeight="1">
      <c r="B122" s="57"/>
      <c r="C122" s="198" t="s">
        <v>47</v>
      </c>
      <c r="D122" s="199"/>
      <c r="E122" s="199"/>
      <c r="F122" s="200"/>
      <c r="G122" s="191" t="s">
        <v>48</v>
      </c>
      <c r="H122" s="192"/>
      <c r="I122" s="58"/>
      <c r="L122" s="118" t="b">
        <v>0</v>
      </c>
      <c r="M122" s="118" t="b">
        <v>0</v>
      </c>
    </row>
    <row r="123" spans="2:13" ht="45" customHeight="1">
      <c r="B123" s="57"/>
      <c r="C123" s="287"/>
      <c r="D123" s="288"/>
      <c r="E123" s="288"/>
      <c r="F123" s="289"/>
      <c r="G123" s="275" t="s">
        <v>46</v>
      </c>
      <c r="H123" s="276"/>
      <c r="I123" s="58"/>
    </row>
    <row r="124" spans="2:13" ht="31.5" customHeight="1">
      <c r="B124" s="57"/>
      <c r="C124" s="198" t="s">
        <v>47</v>
      </c>
      <c r="D124" s="199"/>
      <c r="E124" s="199"/>
      <c r="F124" s="200"/>
      <c r="G124" s="191" t="s">
        <v>48</v>
      </c>
      <c r="H124" s="192"/>
      <c r="I124" s="58"/>
      <c r="L124" s="118" t="b">
        <v>0</v>
      </c>
      <c r="M124" s="118" t="b">
        <v>0</v>
      </c>
    </row>
    <row r="125" spans="2:13" ht="20.100000000000001" customHeight="1">
      <c r="B125" s="57"/>
      <c r="C125" s="65"/>
      <c r="D125" s="71"/>
      <c r="E125" s="72"/>
      <c r="F125" s="72"/>
      <c r="G125" s="72"/>
      <c r="H125" s="72"/>
      <c r="I125" s="58"/>
    </row>
    <row r="126" spans="2:13" ht="5.0999999999999996" customHeight="1">
      <c r="B126" s="85"/>
      <c r="C126" s="86"/>
      <c r="D126" s="87"/>
      <c r="E126" s="87"/>
      <c r="F126" s="87"/>
      <c r="G126" s="87"/>
      <c r="H126" s="87"/>
      <c r="I126" s="88"/>
      <c r="J126" s="63"/>
    </row>
    <row r="127" spans="2:13" ht="39.950000000000003" customHeight="1">
      <c r="B127" s="240" t="s">
        <v>49</v>
      </c>
      <c r="C127" s="241"/>
      <c r="D127" s="241"/>
      <c r="E127" s="241"/>
      <c r="F127" s="241"/>
      <c r="G127" s="241"/>
      <c r="H127" s="241"/>
      <c r="I127" s="242"/>
      <c r="J127" s="64"/>
    </row>
    <row r="128" spans="2:13" ht="20.100000000000001" customHeight="1" thickBot="1">
      <c r="B128" s="57"/>
      <c r="C128" s="65"/>
      <c r="D128" s="66"/>
      <c r="E128" s="66"/>
      <c r="F128" s="66"/>
      <c r="G128" s="66"/>
      <c r="H128" s="66"/>
      <c r="I128" s="58"/>
    </row>
    <row r="129" spans="2:13" ht="30" customHeight="1" thickBot="1">
      <c r="B129" s="57"/>
      <c r="C129" s="179" t="s">
        <v>50</v>
      </c>
      <c r="D129" s="180"/>
      <c r="E129" s="180"/>
      <c r="F129" s="180"/>
      <c r="G129" s="180"/>
      <c r="H129" s="181"/>
      <c r="I129" s="67"/>
    </row>
    <row r="130" spans="2:13" ht="9.9499999999999993" customHeight="1">
      <c r="B130" s="57"/>
      <c r="C130" s="201"/>
      <c r="D130" s="202"/>
      <c r="E130" s="89"/>
      <c r="F130" s="90"/>
      <c r="G130" s="90"/>
      <c r="H130" s="90"/>
      <c r="I130" s="58"/>
    </row>
    <row r="131" spans="2:13" ht="54.95" customHeight="1">
      <c r="B131" s="57"/>
      <c r="C131" s="182" t="s">
        <v>51</v>
      </c>
      <c r="D131" s="183"/>
      <c r="E131" s="183"/>
      <c r="F131" s="183"/>
      <c r="G131" s="183"/>
      <c r="H131" s="184"/>
      <c r="I131" s="58"/>
    </row>
    <row r="132" spans="2:13" ht="140.1" customHeight="1">
      <c r="B132" s="57"/>
      <c r="C132" s="176"/>
      <c r="D132" s="177"/>
      <c r="E132" s="177"/>
      <c r="F132" s="177"/>
      <c r="G132" s="177"/>
      <c r="H132" s="178"/>
      <c r="I132" s="58"/>
    </row>
    <row r="133" spans="2:13" ht="9.9499999999999993" customHeight="1" thickBot="1">
      <c r="B133" s="57"/>
      <c r="C133" s="65"/>
      <c r="D133" s="71"/>
      <c r="E133" s="72"/>
      <c r="F133" s="72"/>
      <c r="G133" s="72"/>
      <c r="H133" s="72"/>
      <c r="I133" s="58"/>
    </row>
    <row r="134" spans="2:13" ht="30" customHeight="1" thickBot="1">
      <c r="B134" s="57"/>
      <c r="C134" s="179" t="s">
        <v>52</v>
      </c>
      <c r="D134" s="180"/>
      <c r="E134" s="180"/>
      <c r="F134" s="180"/>
      <c r="G134" s="180"/>
      <c r="H134" s="181"/>
      <c r="I134" s="67"/>
    </row>
    <row r="135" spans="2:13" ht="9.9499999999999993" customHeight="1">
      <c r="B135" s="57"/>
      <c r="C135" s="201"/>
      <c r="D135" s="202"/>
      <c r="E135" s="89"/>
      <c r="F135" s="90"/>
      <c r="G135" s="90"/>
      <c r="H135" s="90"/>
      <c r="I135" s="58"/>
    </row>
    <row r="136" spans="2:13" ht="24" customHeight="1">
      <c r="B136" s="83"/>
      <c r="C136" s="247" t="s">
        <v>53</v>
      </c>
      <c r="D136" s="247"/>
      <c r="E136" s="247"/>
      <c r="F136" s="247"/>
      <c r="G136" s="247"/>
      <c r="H136" s="247"/>
      <c r="I136" s="58"/>
      <c r="L136" s="118" t="b">
        <v>0</v>
      </c>
    </row>
    <row r="137" spans="2:13" ht="24" customHeight="1">
      <c r="B137" s="57"/>
      <c r="C137" s="111"/>
      <c r="D137" s="93" t="str">
        <f>Listes!B44</f>
        <v>Centre de services scolaire (CSS) OU Commission scolaire (CS)</v>
      </c>
      <c r="E137" s="93"/>
      <c r="F137" s="92"/>
      <c r="G137" s="93" t="str">
        <f>Listes!F46</f>
        <v>Ministères et organismes gouvernementaux</v>
      </c>
      <c r="H137" s="72"/>
      <c r="I137" s="58"/>
      <c r="L137" s="118" t="b">
        <v>0</v>
      </c>
      <c r="M137" s="118" t="b">
        <v>0</v>
      </c>
    </row>
    <row r="138" spans="2:13" ht="24" customHeight="1">
      <c r="B138" s="57"/>
      <c r="C138" s="111"/>
      <c r="D138" s="93" t="str">
        <f>Listes!B45</f>
        <v>Établissement postsecondaire</v>
      </c>
      <c r="E138" s="93"/>
      <c r="F138" s="92"/>
      <c r="G138" s="93" t="str">
        <f>Listes!F47</f>
        <v>Municipalités</v>
      </c>
      <c r="H138" s="72"/>
      <c r="I138" s="58"/>
      <c r="L138" s="118" t="b">
        <v>0</v>
      </c>
      <c r="M138" s="118" t="b">
        <v>0</v>
      </c>
    </row>
    <row r="139" spans="2:13" ht="24" customHeight="1">
      <c r="B139" s="57"/>
      <c r="C139" s="111"/>
      <c r="D139" s="93" t="str">
        <f>Listes!B46</f>
        <v>Établissement scolaire (école primaire ou secondaire)</v>
      </c>
      <c r="E139" s="93"/>
      <c r="F139" s="92"/>
      <c r="G139" s="93" t="str">
        <f>Listes!F48</f>
        <v>Organismes communautaires</v>
      </c>
      <c r="H139" s="72"/>
      <c r="I139" s="58"/>
      <c r="L139" s="118" t="b">
        <v>0</v>
      </c>
      <c r="M139" s="118" t="b">
        <v>0</v>
      </c>
    </row>
    <row r="140" spans="2:13" ht="24" customHeight="1">
      <c r="B140" s="57"/>
      <c r="C140" s="111"/>
      <c r="D140" s="93" t="str">
        <f>Listes!F45</f>
        <v>CPE / Services à la petite enfance</v>
      </c>
      <c r="E140" s="93"/>
      <c r="F140" s="92"/>
      <c r="G140" s="93" t="str">
        <f>Listes!F49</f>
        <v>Secteur privé</v>
      </c>
      <c r="H140" s="72"/>
      <c r="I140" s="58"/>
      <c r="L140" s="118" t="b">
        <v>0</v>
      </c>
      <c r="M140" s="118" t="b">
        <v>0</v>
      </c>
    </row>
    <row r="141" spans="2:13" ht="24" customHeight="1">
      <c r="B141" s="57"/>
      <c r="C141" s="111"/>
      <c r="D141" s="93" t="str">
        <f>Listes!F46</f>
        <v>Ministères et organismes gouvernementaux</v>
      </c>
      <c r="E141" s="93"/>
      <c r="F141" s="92"/>
      <c r="G141" s="163" t="s">
        <v>40</v>
      </c>
      <c r="H141" s="94"/>
      <c r="I141" s="58"/>
      <c r="L141" s="118" t="b">
        <v>0</v>
      </c>
    </row>
    <row r="142" spans="2:13" ht="24" customHeight="1">
      <c r="B142" s="57"/>
      <c r="C142" s="112"/>
      <c r="D142" s="93" t="str">
        <f>Listes!F44</f>
        <v>CISSS</v>
      </c>
      <c r="E142" s="90"/>
      <c r="F142" s="90"/>
      <c r="G142" s="185"/>
      <c r="H142" s="186"/>
      <c r="I142" s="58"/>
      <c r="L142" s="118" t="b">
        <v>0</v>
      </c>
    </row>
    <row r="143" spans="2:13" ht="9.9499999999999993" customHeight="1">
      <c r="B143" s="57"/>
      <c r="C143" s="187"/>
      <c r="D143" s="187"/>
      <c r="E143" s="89"/>
      <c r="F143" s="90"/>
      <c r="G143" s="90"/>
      <c r="H143" s="90"/>
      <c r="I143" s="58"/>
    </row>
    <row r="144" spans="2:13" ht="50.1" customHeight="1">
      <c r="B144" s="57"/>
      <c r="C144" s="182" t="s">
        <v>54</v>
      </c>
      <c r="D144" s="183"/>
      <c r="E144" s="183"/>
      <c r="F144" s="183"/>
      <c r="G144" s="183"/>
      <c r="H144" s="184"/>
      <c r="I144" s="58"/>
    </row>
    <row r="145" spans="2:10" ht="140.1" customHeight="1">
      <c r="B145" s="57"/>
      <c r="C145" s="176"/>
      <c r="D145" s="177"/>
      <c r="E145" s="177"/>
      <c r="F145" s="177"/>
      <c r="G145" s="177"/>
      <c r="H145" s="178"/>
      <c r="I145" s="58"/>
    </row>
    <row r="146" spans="2:10" ht="9.9499999999999993" customHeight="1">
      <c r="B146" s="57"/>
      <c r="C146" s="187"/>
      <c r="D146" s="187"/>
      <c r="E146" s="89"/>
      <c r="F146" s="90"/>
      <c r="G146" s="90"/>
      <c r="H146" s="90"/>
      <c r="I146" s="58"/>
    </row>
    <row r="147" spans="2:10" ht="50.1" customHeight="1">
      <c r="B147" s="57"/>
      <c r="C147" s="182" t="s">
        <v>55</v>
      </c>
      <c r="D147" s="183"/>
      <c r="E147" s="183"/>
      <c r="F147" s="183"/>
      <c r="G147" s="183"/>
      <c r="H147" s="184"/>
      <c r="I147" s="58"/>
    </row>
    <row r="148" spans="2:10" ht="140.1" customHeight="1">
      <c r="B148" s="57"/>
      <c r="C148" s="176"/>
      <c r="D148" s="177"/>
      <c r="E148" s="177"/>
      <c r="F148" s="177"/>
      <c r="G148" s="177"/>
      <c r="H148" s="178"/>
      <c r="I148" s="58"/>
    </row>
    <row r="149" spans="2:10" ht="20.100000000000001" customHeight="1">
      <c r="B149" s="57"/>
      <c r="C149" s="65"/>
      <c r="D149" s="71"/>
      <c r="E149" s="72"/>
      <c r="F149" s="72"/>
      <c r="G149" s="72"/>
      <c r="H149" s="72"/>
      <c r="I149" s="58"/>
    </row>
    <row r="150" spans="2:10" ht="5.0999999999999996" customHeight="1">
      <c r="B150" s="85"/>
      <c r="C150" s="86"/>
      <c r="D150" s="87"/>
      <c r="E150" s="87"/>
      <c r="F150" s="87"/>
      <c r="G150" s="87"/>
      <c r="H150" s="87"/>
      <c r="I150" s="88"/>
      <c r="J150" s="63"/>
    </row>
    <row r="151" spans="2:10" ht="39.950000000000003" customHeight="1">
      <c r="B151" s="223" t="s">
        <v>56</v>
      </c>
      <c r="C151" s="224"/>
      <c r="D151" s="224"/>
      <c r="E151" s="224"/>
      <c r="F151" s="224"/>
      <c r="G151" s="224"/>
      <c r="H151" s="224"/>
      <c r="I151" s="225"/>
      <c r="J151" s="64"/>
    </row>
    <row r="152" spans="2:10" ht="20.100000000000001" customHeight="1">
      <c r="B152" s="57"/>
      <c r="C152" s="65"/>
      <c r="D152" s="66"/>
      <c r="E152" s="66"/>
      <c r="F152" s="66"/>
      <c r="G152" s="66"/>
      <c r="H152" s="66"/>
      <c r="I152" s="58"/>
    </row>
    <row r="153" spans="2:10" ht="24" customHeight="1">
      <c r="B153" s="57"/>
      <c r="C153" s="260" t="s">
        <v>57</v>
      </c>
      <c r="D153" s="261"/>
      <c r="E153" s="261"/>
      <c r="F153" s="261"/>
      <c r="G153" s="286"/>
      <c r="H153" s="114" t="s">
        <v>12</v>
      </c>
      <c r="I153" s="58"/>
    </row>
    <row r="154" spans="2:10" ht="9.9499999999999993" customHeight="1">
      <c r="B154" s="57"/>
      <c r="C154" s="187"/>
      <c r="D154" s="187"/>
      <c r="E154" s="89"/>
      <c r="F154" s="90"/>
      <c r="G154" s="90"/>
      <c r="H154" s="90"/>
      <c r="I154" s="58"/>
    </row>
    <row r="155" spans="2:10" ht="34.5" customHeight="1">
      <c r="B155" s="57"/>
      <c r="C155" s="263" t="s">
        <v>58</v>
      </c>
      <c r="D155" s="264"/>
      <c r="E155" s="264"/>
      <c r="F155" s="264"/>
      <c r="G155" s="264"/>
      <c r="H155" s="265"/>
      <c r="I155" s="58"/>
    </row>
    <row r="156" spans="2:10" ht="24" customHeight="1">
      <c r="B156" s="57"/>
      <c r="C156" s="283" t="s">
        <v>59</v>
      </c>
      <c r="D156" s="283"/>
      <c r="E156" s="185"/>
      <c r="F156" s="284"/>
      <c r="G156" s="284"/>
      <c r="H156" s="186"/>
      <c r="I156" s="58"/>
    </row>
    <row r="157" spans="2:10" ht="24" customHeight="1">
      <c r="B157" s="57"/>
      <c r="C157" s="283" t="s">
        <v>60</v>
      </c>
      <c r="D157" s="283"/>
      <c r="E157" s="185"/>
      <c r="F157" s="284"/>
      <c r="G157" s="284"/>
      <c r="H157" s="186"/>
      <c r="I157" s="58"/>
    </row>
    <row r="158" spans="2:10" ht="24" customHeight="1">
      <c r="B158" s="57"/>
      <c r="C158" s="283" t="s">
        <v>61</v>
      </c>
      <c r="D158" s="283"/>
      <c r="E158" s="185"/>
      <c r="F158" s="284"/>
      <c r="G158" s="284"/>
      <c r="H158" s="186"/>
      <c r="I158" s="58"/>
    </row>
    <row r="159" spans="2:10" ht="24" customHeight="1">
      <c r="B159" s="57"/>
      <c r="C159" s="283" t="s">
        <v>62</v>
      </c>
      <c r="D159" s="283"/>
      <c r="E159" s="285"/>
      <c r="F159" s="285"/>
      <c r="G159" s="164" t="s">
        <v>63</v>
      </c>
      <c r="H159" s="117"/>
      <c r="I159" s="58"/>
    </row>
    <row r="160" spans="2:10" ht="9.9499999999999993" customHeight="1">
      <c r="B160" s="57"/>
      <c r="C160" s="201"/>
      <c r="D160" s="201"/>
      <c r="E160" s="89"/>
      <c r="F160" s="90"/>
      <c r="G160" s="90"/>
      <c r="H160" s="90"/>
      <c r="I160" s="58"/>
    </row>
    <row r="161" spans="2:10" ht="24" customHeight="1">
      <c r="B161" s="57"/>
      <c r="C161" s="283" t="s">
        <v>59</v>
      </c>
      <c r="D161" s="283"/>
      <c r="E161" s="185"/>
      <c r="F161" s="284"/>
      <c r="G161" s="284"/>
      <c r="H161" s="186"/>
      <c r="I161" s="58"/>
    </row>
    <row r="162" spans="2:10" ht="24" customHeight="1">
      <c r="B162" s="57"/>
      <c r="C162" s="283" t="s">
        <v>60</v>
      </c>
      <c r="D162" s="283"/>
      <c r="E162" s="185"/>
      <c r="F162" s="284"/>
      <c r="G162" s="284"/>
      <c r="H162" s="186"/>
      <c r="I162" s="58"/>
    </row>
    <row r="163" spans="2:10" ht="24" customHeight="1">
      <c r="B163" s="57"/>
      <c r="C163" s="283" t="s">
        <v>61</v>
      </c>
      <c r="D163" s="283"/>
      <c r="E163" s="185"/>
      <c r="F163" s="284"/>
      <c r="G163" s="284"/>
      <c r="H163" s="186"/>
      <c r="I163" s="58"/>
    </row>
    <row r="164" spans="2:10" ht="24" customHeight="1">
      <c r="B164" s="57"/>
      <c r="C164" s="283" t="s">
        <v>62</v>
      </c>
      <c r="D164" s="283"/>
      <c r="E164" s="285"/>
      <c r="F164" s="285"/>
      <c r="G164" s="164" t="s">
        <v>63</v>
      </c>
      <c r="H164" s="117"/>
      <c r="I164" s="58"/>
    </row>
    <row r="165" spans="2:10" ht="9.9499999999999993" customHeight="1">
      <c r="B165" s="57"/>
      <c r="C165" s="201"/>
      <c r="D165" s="201"/>
      <c r="E165" s="89"/>
      <c r="F165" s="90"/>
      <c r="G165" s="90"/>
      <c r="H165" s="90"/>
      <c r="I165" s="58"/>
    </row>
    <row r="166" spans="2:10" ht="24" customHeight="1">
      <c r="B166" s="57"/>
      <c r="C166" s="283" t="s">
        <v>59</v>
      </c>
      <c r="D166" s="283"/>
      <c r="E166" s="185"/>
      <c r="F166" s="284"/>
      <c r="G166" s="284"/>
      <c r="H166" s="186"/>
      <c r="I166" s="58"/>
    </row>
    <row r="167" spans="2:10" ht="24" customHeight="1">
      <c r="B167" s="57"/>
      <c r="C167" s="283" t="s">
        <v>60</v>
      </c>
      <c r="D167" s="283"/>
      <c r="E167" s="185"/>
      <c r="F167" s="284"/>
      <c r="G167" s="284"/>
      <c r="H167" s="186"/>
      <c r="I167" s="58"/>
    </row>
    <row r="168" spans="2:10" ht="24" customHeight="1">
      <c r="B168" s="57"/>
      <c r="C168" s="283" t="s">
        <v>61</v>
      </c>
      <c r="D168" s="283"/>
      <c r="E168" s="185"/>
      <c r="F168" s="284"/>
      <c r="G168" s="284"/>
      <c r="H168" s="186"/>
      <c r="I168" s="58"/>
    </row>
    <row r="169" spans="2:10" ht="24" customHeight="1">
      <c r="B169" s="57"/>
      <c r="C169" s="283" t="s">
        <v>62</v>
      </c>
      <c r="D169" s="283"/>
      <c r="E169" s="285"/>
      <c r="F169" s="285"/>
      <c r="G169" s="164" t="s">
        <v>63</v>
      </c>
      <c r="H169" s="117"/>
      <c r="I169" s="58"/>
    </row>
    <row r="170" spans="2:10" ht="20.100000000000001" customHeight="1">
      <c r="B170" s="57"/>
      <c r="C170" s="65"/>
      <c r="D170" s="71"/>
      <c r="E170" s="72"/>
      <c r="F170" s="72"/>
      <c r="G170" s="72"/>
      <c r="H170" s="72"/>
      <c r="I170" s="58"/>
    </row>
    <row r="171" spans="2:10" ht="5.0999999999999996" customHeight="1">
      <c r="B171" s="98"/>
      <c r="C171" s="99"/>
      <c r="D171" s="100"/>
      <c r="E171" s="100"/>
      <c r="F171" s="100"/>
      <c r="G171" s="100"/>
      <c r="H171" s="100"/>
      <c r="I171" s="101"/>
      <c r="J171" s="63"/>
    </row>
    <row r="172" spans="2:10" ht="39.950000000000003" customHeight="1">
      <c r="B172" s="220" t="s">
        <v>64</v>
      </c>
      <c r="C172" s="221"/>
      <c r="D172" s="221"/>
      <c r="E172" s="221"/>
      <c r="F172" s="221"/>
      <c r="G172" s="221"/>
      <c r="H172" s="221"/>
      <c r="I172" s="222"/>
      <c r="J172" s="64"/>
    </row>
    <row r="173" spans="2:10" ht="20.100000000000001" customHeight="1" thickBot="1">
      <c r="B173" s="57"/>
      <c r="C173" s="65"/>
      <c r="D173" s="66"/>
      <c r="E173" s="66"/>
      <c r="F173" s="66"/>
      <c r="G173" s="66"/>
      <c r="H173" s="66"/>
      <c r="I173" s="58"/>
    </row>
    <row r="174" spans="2:10" ht="30" customHeight="1" thickBot="1">
      <c r="B174" s="57"/>
      <c r="C174" s="179" t="s">
        <v>65</v>
      </c>
      <c r="D174" s="180"/>
      <c r="E174" s="180"/>
      <c r="F174" s="180"/>
      <c r="G174" s="180"/>
      <c r="H174" s="181"/>
      <c r="I174" s="67"/>
    </row>
    <row r="175" spans="2:10" ht="9.9499999999999993" customHeight="1">
      <c r="B175" s="57"/>
      <c r="C175" s="201"/>
      <c r="D175" s="202"/>
      <c r="E175" s="89"/>
      <c r="F175" s="90"/>
      <c r="G175" s="90"/>
      <c r="H175" s="90"/>
      <c r="I175" s="58"/>
    </row>
    <row r="176" spans="2:10" ht="78" customHeight="1">
      <c r="B176" s="57"/>
      <c r="C176" s="218" t="s">
        <v>66</v>
      </c>
      <c r="D176" s="218"/>
      <c r="E176" s="218"/>
      <c r="F176" s="218"/>
      <c r="G176" s="218"/>
      <c r="H176" s="218"/>
      <c r="I176" s="58"/>
    </row>
    <row r="177" spans="2:12" ht="24" customHeight="1">
      <c r="B177" s="57"/>
      <c r="C177" s="92"/>
      <c r="D177" s="93" t="s">
        <v>67</v>
      </c>
      <c r="E177" s="72"/>
      <c r="F177" s="72"/>
      <c r="G177" s="72"/>
      <c r="H177" s="72"/>
      <c r="I177" s="58"/>
      <c r="L177" s="118" t="b">
        <v>0</v>
      </c>
    </row>
    <row r="178" spans="2:12" ht="24" customHeight="1">
      <c r="B178" s="57"/>
      <c r="C178" s="92"/>
      <c r="D178" s="93" t="s">
        <v>68</v>
      </c>
      <c r="E178" s="72"/>
      <c r="F178" s="72"/>
      <c r="G178" s="72"/>
      <c r="H178" s="72"/>
      <c r="I178" s="58"/>
      <c r="L178" s="118" t="b">
        <v>0</v>
      </c>
    </row>
    <row r="179" spans="2:12" ht="24" customHeight="1">
      <c r="B179" s="57"/>
      <c r="C179" s="92"/>
      <c r="D179" s="93" t="s">
        <v>69</v>
      </c>
      <c r="E179" s="72"/>
      <c r="F179" s="72"/>
      <c r="G179" s="72"/>
      <c r="H179" s="72"/>
      <c r="I179" s="58"/>
      <c r="L179" s="118" t="b">
        <v>0</v>
      </c>
    </row>
    <row r="180" spans="2:12" ht="24" customHeight="1">
      <c r="B180" s="57"/>
      <c r="C180" s="92"/>
      <c r="D180" s="93" t="s">
        <v>70</v>
      </c>
      <c r="E180" s="72"/>
      <c r="F180" s="72"/>
      <c r="G180" s="72"/>
      <c r="H180" s="72"/>
      <c r="I180" s="58"/>
      <c r="L180" s="118" t="b">
        <v>0</v>
      </c>
    </row>
    <row r="181" spans="2:12" ht="20.100000000000001" customHeight="1" thickBot="1">
      <c r="B181" s="57"/>
      <c r="C181" s="65"/>
      <c r="D181" s="66"/>
      <c r="E181" s="66"/>
      <c r="F181" s="66"/>
      <c r="G181" s="66"/>
      <c r="H181" s="66"/>
      <c r="I181" s="58"/>
    </row>
    <row r="182" spans="2:12" ht="30" customHeight="1" thickBot="1">
      <c r="B182" s="57"/>
      <c r="C182" s="179" t="s">
        <v>71</v>
      </c>
      <c r="D182" s="180"/>
      <c r="E182" s="180"/>
      <c r="F182" s="180"/>
      <c r="G182" s="180"/>
      <c r="H182" s="181"/>
      <c r="I182" s="67"/>
    </row>
    <row r="183" spans="2:12" ht="9.9499999999999993" customHeight="1">
      <c r="B183" s="57"/>
      <c r="C183" s="201"/>
      <c r="D183" s="202"/>
      <c r="E183" s="89"/>
      <c r="F183" s="90"/>
      <c r="G183" s="90"/>
      <c r="H183" s="90"/>
      <c r="I183" s="58"/>
    </row>
    <row r="184" spans="2:12" ht="24" customHeight="1">
      <c r="B184" s="57"/>
      <c r="C184" s="92"/>
      <c r="D184" s="93" t="s">
        <v>72</v>
      </c>
      <c r="E184" s="72"/>
      <c r="F184" s="72"/>
      <c r="G184" s="72"/>
      <c r="H184" s="72"/>
      <c r="I184" s="58"/>
      <c r="L184" s="118" t="b">
        <v>0</v>
      </c>
    </row>
    <row r="185" spans="2:12" ht="24" customHeight="1">
      <c r="B185" s="57"/>
      <c r="C185" s="92"/>
      <c r="D185" s="93" t="s">
        <v>73</v>
      </c>
      <c r="E185" s="72"/>
      <c r="F185" s="72"/>
      <c r="G185" s="72"/>
      <c r="H185" s="72"/>
      <c r="I185" s="58"/>
      <c r="L185" s="118" t="b">
        <v>0</v>
      </c>
    </row>
    <row r="186" spans="2:12" ht="24" customHeight="1">
      <c r="B186" s="57"/>
      <c r="C186" s="92"/>
      <c r="D186" s="93" t="s">
        <v>74</v>
      </c>
      <c r="E186" s="72"/>
      <c r="F186" s="72"/>
      <c r="G186" s="72"/>
      <c r="H186" s="72"/>
      <c r="I186" s="58"/>
      <c r="L186" s="118" t="b">
        <v>0</v>
      </c>
    </row>
    <row r="187" spans="2:12" ht="9.9499999999999993" customHeight="1">
      <c r="B187" s="57"/>
      <c r="C187" s="65"/>
      <c r="D187" s="71"/>
      <c r="E187" s="72"/>
      <c r="F187" s="72"/>
      <c r="G187" s="72"/>
      <c r="H187" s="72"/>
      <c r="I187" s="58"/>
    </row>
    <row r="188" spans="2:12" ht="44.25" customHeight="1">
      <c r="B188" s="57"/>
      <c r="C188" s="219" t="s">
        <v>75</v>
      </c>
      <c r="D188" s="219"/>
      <c r="E188" s="219"/>
      <c r="F188" s="219"/>
      <c r="G188" s="219"/>
      <c r="H188" s="219"/>
      <c r="I188" s="58"/>
    </row>
    <row r="189" spans="2:12" ht="20.100000000000001" customHeight="1" thickBot="1">
      <c r="B189" s="57"/>
      <c r="C189" s="65"/>
      <c r="D189" s="71"/>
      <c r="E189" s="72"/>
      <c r="F189" s="72"/>
      <c r="G189" s="72"/>
      <c r="H189" s="72"/>
      <c r="I189" s="58"/>
    </row>
    <row r="190" spans="2:12" ht="30" customHeight="1" thickBot="1">
      <c r="B190" s="57"/>
      <c r="C190" s="179" t="s">
        <v>76</v>
      </c>
      <c r="D190" s="180"/>
      <c r="E190" s="180"/>
      <c r="F190" s="180"/>
      <c r="G190" s="180"/>
      <c r="H190" s="181"/>
      <c r="I190" s="67"/>
    </row>
    <row r="191" spans="2:12" ht="9.9499999999999993" customHeight="1">
      <c r="B191" s="57"/>
      <c r="C191" s="201"/>
      <c r="D191" s="202"/>
      <c r="E191" s="89"/>
      <c r="F191" s="90"/>
      <c r="G191" s="90"/>
      <c r="H191" s="90"/>
      <c r="I191" s="58"/>
    </row>
    <row r="192" spans="2:12" ht="24" customHeight="1">
      <c r="B192" s="57"/>
      <c r="C192" s="213" t="s">
        <v>77</v>
      </c>
      <c r="D192" s="214"/>
      <c r="E192" s="215"/>
      <c r="F192" s="216"/>
      <c r="G192" s="216"/>
      <c r="H192" s="217"/>
      <c r="I192" s="58"/>
    </row>
    <row r="193" spans="2:12" ht="9.9499999999999993" customHeight="1">
      <c r="B193" s="57"/>
      <c r="C193" s="201"/>
      <c r="D193" s="202"/>
      <c r="E193" s="89"/>
      <c r="F193" s="90"/>
      <c r="G193" s="90"/>
      <c r="H193" s="132"/>
      <c r="I193" s="58"/>
    </row>
    <row r="194" spans="2:12" ht="24" customHeight="1">
      <c r="B194" s="57"/>
      <c r="C194" s="213" t="s">
        <v>78</v>
      </c>
      <c r="D194" s="214"/>
      <c r="E194" s="215"/>
      <c r="F194" s="216"/>
      <c r="G194" s="216"/>
      <c r="H194" s="217"/>
      <c r="I194" s="58"/>
    </row>
    <row r="195" spans="2:12" ht="9.9499999999999993" customHeight="1">
      <c r="B195" s="57"/>
      <c r="C195" s="201"/>
      <c r="D195" s="202"/>
      <c r="E195" s="89"/>
      <c r="F195" s="90"/>
      <c r="G195" s="90"/>
      <c r="H195" s="90"/>
      <c r="I195" s="58"/>
    </row>
    <row r="196" spans="2:12" ht="24" customHeight="1">
      <c r="B196" s="57"/>
      <c r="C196" s="213" t="s">
        <v>79</v>
      </c>
      <c r="D196" s="214"/>
      <c r="E196" s="133"/>
      <c r="F196" s="90"/>
      <c r="G196" s="90"/>
      <c r="H196" s="90"/>
      <c r="I196" s="58"/>
    </row>
    <row r="197" spans="2:12" ht="9.9499999999999993" customHeight="1">
      <c r="B197" s="57"/>
      <c r="C197" s="201"/>
      <c r="D197" s="202"/>
      <c r="E197" s="89"/>
      <c r="F197" s="90"/>
      <c r="G197" s="90"/>
      <c r="H197" s="90"/>
      <c r="I197" s="58"/>
    </row>
    <row r="198" spans="2:12" ht="24" customHeight="1">
      <c r="B198" s="83"/>
      <c r="C198" s="211" t="s">
        <v>80</v>
      </c>
      <c r="D198" s="211"/>
      <c r="E198" s="211"/>
      <c r="F198" s="211"/>
      <c r="G198" s="211"/>
      <c r="H198" s="211"/>
      <c r="I198" s="58"/>
      <c r="L198" s="118" t="b">
        <v>0</v>
      </c>
    </row>
    <row r="199" spans="2:12" ht="24" customHeight="1">
      <c r="B199" s="57"/>
      <c r="C199" s="212" t="s">
        <v>81</v>
      </c>
      <c r="D199" s="212"/>
      <c r="E199" s="212"/>
      <c r="F199" s="212"/>
      <c r="G199" s="212"/>
      <c r="H199" s="212"/>
      <c r="I199" s="58"/>
      <c r="J199" s="102"/>
    </row>
    <row r="200" spans="2:12" ht="20.100000000000001" customHeight="1">
      <c r="B200" s="57"/>
      <c r="C200" s="65"/>
      <c r="D200" s="71"/>
      <c r="E200" s="72"/>
      <c r="F200" s="72"/>
      <c r="G200" s="72"/>
      <c r="H200" s="72"/>
      <c r="I200" s="58"/>
    </row>
    <row r="201" spans="2:12" ht="24" customHeight="1">
      <c r="B201" s="57"/>
      <c r="C201" s="165"/>
      <c r="D201" s="210" t="s">
        <v>82</v>
      </c>
      <c r="E201" s="210"/>
      <c r="F201" s="290" t="s">
        <v>83</v>
      </c>
      <c r="G201" s="291"/>
      <c r="H201" s="166" t="s">
        <v>84</v>
      </c>
      <c r="I201" s="103"/>
      <c r="J201" s="104"/>
    </row>
    <row r="202" spans="2:12" ht="20.100000000000001" customHeight="1">
      <c r="B202" s="105"/>
      <c r="C202" s="106"/>
      <c r="D202" s="107"/>
      <c r="E202" s="108"/>
      <c r="F202" s="108"/>
      <c r="G202" s="108"/>
      <c r="H202" s="108"/>
      <c r="I202" s="109"/>
    </row>
  </sheetData>
  <sheetProtection sheet="1" objects="1" scenarios="1" selectLockedCells="1"/>
  <mergeCells count="164">
    <mergeCell ref="C121:F121"/>
    <mergeCell ref="G121:H121"/>
    <mergeCell ref="C123:F123"/>
    <mergeCell ref="G123:H123"/>
    <mergeCell ref="C131:H131"/>
    <mergeCell ref="F201:G201"/>
    <mergeCell ref="C134:H134"/>
    <mergeCell ref="C117:F117"/>
    <mergeCell ref="C168:D168"/>
    <mergeCell ref="E168:H168"/>
    <mergeCell ref="C169:D169"/>
    <mergeCell ref="E169:F169"/>
    <mergeCell ref="C166:D166"/>
    <mergeCell ref="E166:H166"/>
    <mergeCell ref="C167:D167"/>
    <mergeCell ref="E167:H167"/>
    <mergeCell ref="C156:D156"/>
    <mergeCell ref="C157:D157"/>
    <mergeCell ref="C158:D158"/>
    <mergeCell ref="C159:D159"/>
    <mergeCell ref="C154:D154"/>
    <mergeCell ref="C136:H136"/>
    <mergeCell ref="C135:D135"/>
    <mergeCell ref="B127:I127"/>
    <mergeCell ref="C143:D143"/>
    <mergeCell ref="C165:D165"/>
    <mergeCell ref="C162:D162"/>
    <mergeCell ref="C164:D164"/>
    <mergeCell ref="C161:D161"/>
    <mergeCell ref="E161:H161"/>
    <mergeCell ref="E162:H162"/>
    <mergeCell ref="C163:D163"/>
    <mergeCell ref="E163:H163"/>
    <mergeCell ref="E164:F164"/>
    <mergeCell ref="C160:D160"/>
    <mergeCell ref="E156:H156"/>
    <mergeCell ref="E157:H157"/>
    <mergeCell ref="E158:H158"/>
    <mergeCell ref="E159:F159"/>
    <mergeCell ref="C153:G153"/>
    <mergeCell ref="C155:H155"/>
    <mergeCell ref="C119:F119"/>
    <mergeCell ref="G119:H119"/>
    <mergeCell ref="C78:H78"/>
    <mergeCell ref="C68:H68"/>
    <mergeCell ref="C69:H69"/>
    <mergeCell ref="C113:H113"/>
    <mergeCell ref="G117:H117"/>
    <mergeCell ref="G114:H114"/>
    <mergeCell ref="C115:F115"/>
    <mergeCell ref="G115:H115"/>
    <mergeCell ref="C111:H111"/>
    <mergeCell ref="C80:H80"/>
    <mergeCell ref="C90:H90"/>
    <mergeCell ref="E96:G96"/>
    <mergeCell ref="C98:H98"/>
    <mergeCell ref="C97:D97"/>
    <mergeCell ref="B87:I87"/>
    <mergeCell ref="C89:H89"/>
    <mergeCell ref="C102:D102"/>
    <mergeCell ref="C103:D103"/>
    <mergeCell ref="C104:D104"/>
    <mergeCell ref="C105:D105"/>
    <mergeCell ref="C106:D106"/>
    <mergeCell ref="C83:H83"/>
    <mergeCell ref="C84:H84"/>
    <mergeCell ref="C81:H81"/>
    <mergeCell ref="C48:H48"/>
    <mergeCell ref="C55:F55"/>
    <mergeCell ref="C50:F50"/>
    <mergeCell ref="G50:H50"/>
    <mergeCell ref="G55:H55"/>
    <mergeCell ref="G62:H62"/>
    <mergeCell ref="C64:F64"/>
    <mergeCell ref="G64:H64"/>
    <mergeCell ref="C60:H60"/>
    <mergeCell ref="C63:F63"/>
    <mergeCell ref="G63:H63"/>
    <mergeCell ref="C72:H72"/>
    <mergeCell ref="C74:H74"/>
    <mergeCell ref="C34:D34"/>
    <mergeCell ref="C29:H29"/>
    <mergeCell ref="C31:H31"/>
    <mergeCell ref="C33:D33"/>
    <mergeCell ref="C8:D8"/>
    <mergeCell ref="E8:H8"/>
    <mergeCell ref="C6:D6"/>
    <mergeCell ref="E6:H6"/>
    <mergeCell ref="C19:H19"/>
    <mergeCell ref="C20:H20"/>
    <mergeCell ref="E26:G26"/>
    <mergeCell ref="C27:D27"/>
    <mergeCell ref="B2:I2"/>
    <mergeCell ref="C77:H77"/>
    <mergeCell ref="C17:D17"/>
    <mergeCell ref="C41:H41"/>
    <mergeCell ref="C42:H42"/>
    <mergeCell ref="C53:H53"/>
    <mergeCell ref="C37:E37"/>
    <mergeCell ref="C39:E39"/>
    <mergeCell ref="C10:H10"/>
    <mergeCell ref="G61:H61"/>
    <mergeCell ref="C66:F66"/>
    <mergeCell ref="C61:F61"/>
    <mergeCell ref="G66:H66"/>
    <mergeCell ref="C65:F65"/>
    <mergeCell ref="G65:H65"/>
    <mergeCell ref="C62:F62"/>
    <mergeCell ref="B45:I45"/>
    <mergeCell ref="F37:H37"/>
    <mergeCell ref="F39:H39"/>
    <mergeCell ref="C58:H58"/>
    <mergeCell ref="C57:H57"/>
    <mergeCell ref="C52:H52"/>
    <mergeCell ref="C47:H47"/>
    <mergeCell ref="B4:I4"/>
    <mergeCell ref="D201:E201"/>
    <mergeCell ref="C146:D146"/>
    <mergeCell ref="C183:D183"/>
    <mergeCell ref="C191:D191"/>
    <mergeCell ref="C193:D193"/>
    <mergeCell ref="C197:D197"/>
    <mergeCell ref="C198:H198"/>
    <mergeCell ref="C199:H199"/>
    <mergeCell ref="C190:H190"/>
    <mergeCell ref="C192:D192"/>
    <mergeCell ref="C194:D194"/>
    <mergeCell ref="E194:H194"/>
    <mergeCell ref="C174:H174"/>
    <mergeCell ref="C175:D175"/>
    <mergeCell ref="C176:H176"/>
    <mergeCell ref="C188:H188"/>
    <mergeCell ref="C196:D196"/>
    <mergeCell ref="C195:D195"/>
    <mergeCell ref="E192:H192"/>
    <mergeCell ref="C147:H147"/>
    <mergeCell ref="C148:H148"/>
    <mergeCell ref="B172:I172"/>
    <mergeCell ref="C182:H182"/>
    <mergeCell ref="B151:I151"/>
    <mergeCell ref="C132:H132"/>
    <mergeCell ref="C129:H129"/>
    <mergeCell ref="C145:H145"/>
    <mergeCell ref="C144:H144"/>
    <mergeCell ref="G142:H142"/>
    <mergeCell ref="C56:D56"/>
    <mergeCell ref="C71:H71"/>
    <mergeCell ref="G116:H116"/>
    <mergeCell ref="C116:F116"/>
    <mergeCell ref="C118:F118"/>
    <mergeCell ref="G118:H118"/>
    <mergeCell ref="C120:F120"/>
    <mergeCell ref="G120:H120"/>
    <mergeCell ref="C122:F122"/>
    <mergeCell ref="G122:H122"/>
    <mergeCell ref="C124:F124"/>
    <mergeCell ref="G124:H124"/>
    <mergeCell ref="C75:H75"/>
    <mergeCell ref="C130:D130"/>
    <mergeCell ref="C100:D100"/>
    <mergeCell ref="C109:H109"/>
    <mergeCell ref="C110:H110"/>
    <mergeCell ref="C107:D107"/>
    <mergeCell ref="C114:F114"/>
  </mergeCells>
  <conditionalFormatting sqref="C20">
    <cfRule type="uniqueValues" dxfId="75" priority="13"/>
  </conditionalFormatting>
  <conditionalFormatting sqref="C90">
    <cfRule type="uniqueValues" dxfId="74" priority="80"/>
  </conditionalFormatting>
  <conditionalFormatting sqref="C95">
    <cfRule type="uniqueValues" dxfId="73" priority="77"/>
  </conditionalFormatting>
  <conditionalFormatting sqref="C110 C112">
    <cfRule type="uniqueValues" dxfId="72" priority="68"/>
  </conditionalFormatting>
  <conditionalFormatting sqref="C33:E34 C37:H37 C39:H39 C41:H42">
    <cfRule type="expression" dxfId="71" priority="2">
      <formula>$L$31</formula>
    </cfRule>
  </conditionalFormatting>
  <conditionalFormatting sqref="C47:H48">
    <cfRule type="expression" dxfId="70" priority="56">
      <formula>$B$31=TRUE</formula>
    </cfRule>
  </conditionalFormatting>
  <conditionalFormatting sqref="C56:H56">
    <cfRule type="expression" dxfId="69" priority="31">
      <formula>#REF!</formula>
    </cfRule>
  </conditionalFormatting>
  <conditionalFormatting sqref="C113:H115 C116 G116 C117:H117 C118 G118 C119:H119 C120 G120 C121:H121 C122 G122 C123:H123 C124 G124">
    <cfRule type="expression" dxfId="68" priority="67">
      <formula>$L$111=TRUE</formula>
    </cfRule>
  </conditionalFormatting>
  <conditionalFormatting sqref="C131:H131">
    <cfRule type="expression" dxfId="67" priority="66">
      <formula>$B$31=TRUE</formula>
    </cfRule>
  </conditionalFormatting>
  <conditionalFormatting sqref="C154:H154">
    <cfRule type="expression" dxfId="66" priority="49">
      <formula>#REF!</formula>
    </cfRule>
  </conditionalFormatting>
  <conditionalFormatting sqref="C155:H155">
    <cfRule type="expression" dxfId="65" priority="51">
      <formula>#REF!=TRUE</formula>
    </cfRule>
    <cfRule type="expression" dxfId="64" priority="52">
      <formula>#REF!</formula>
    </cfRule>
  </conditionalFormatting>
  <conditionalFormatting sqref="C155:H159 C161:H164 C166:H169">
    <cfRule type="expression" dxfId="63" priority="47">
      <formula>$H$153="NON"</formula>
    </cfRule>
  </conditionalFormatting>
  <conditionalFormatting sqref="C160:H160">
    <cfRule type="expression" dxfId="62" priority="48">
      <formula>#REF!</formula>
    </cfRule>
  </conditionalFormatting>
  <conditionalFormatting sqref="C165:H165">
    <cfRule type="expression" dxfId="61" priority="46">
      <formula>#REF!</formula>
    </cfRule>
  </conditionalFormatting>
  <conditionalFormatting sqref="C199:H199">
    <cfRule type="expression" dxfId="60" priority="78">
      <formula>$L$198=FALSE</formula>
    </cfRule>
  </conditionalFormatting>
  <conditionalFormatting sqref="D137:E142 G137:H142 C144:H145 C147:H148">
    <cfRule type="expression" dxfId="59" priority="33">
      <formula>$L$136=TRUE</formula>
    </cfRule>
  </conditionalFormatting>
  <conditionalFormatting sqref="E103:E106">
    <cfRule type="expression" dxfId="58" priority="84">
      <formula>AND($L103=TRUE,ISBLANK($E103))</formula>
    </cfRule>
    <cfRule type="expression" dxfId="57" priority="85">
      <formula>AND(#REF!=TRUE,ISBLANK($E103))</formula>
    </cfRule>
  </conditionalFormatting>
  <conditionalFormatting sqref="E107">
    <cfRule type="expression" dxfId="56" priority="6">
      <formula>AND($L$107=TRUE,ISBLANK($E$107))</formula>
    </cfRule>
  </conditionalFormatting>
  <conditionalFormatting sqref="G141:G142 C144:H145 C147:H148">
    <cfRule type="expression" dxfId="55" priority="32">
      <formula>$L$136=TRUE</formula>
    </cfRule>
  </conditionalFormatting>
  <conditionalFormatting sqref="G33:H35">
    <cfRule type="expression" dxfId="54" priority="24">
      <formula>$L$31</formula>
    </cfRule>
  </conditionalFormatting>
  <conditionalFormatting sqref="G100:H100">
    <cfRule type="expression" dxfId="53" priority="65">
      <formula>$B$31=TRUE</formula>
    </cfRule>
  </conditionalFormatting>
  <conditionalFormatting sqref="H103:H105">
    <cfRule type="expression" dxfId="52" priority="14">
      <formula>AND($M103=TRUE,ISBLANK($H103))</formula>
    </cfRule>
  </conditionalFormatting>
  <conditionalFormatting sqref="H107">
    <cfRule type="expression" dxfId="51" priority="74">
      <formula>AND($G107&lt;&gt;"",ISBLANK($H107))</formula>
    </cfRule>
  </conditionalFormatting>
  <conditionalFormatting sqref="H193">
    <cfRule type="expression" dxfId="50" priority="4">
      <formula>$L$31</formula>
    </cfRule>
  </conditionalFormatting>
  <conditionalFormatting sqref="L11">
    <cfRule type="uniqueValues" dxfId="49" priority="1"/>
  </conditionalFormatting>
  <dataValidations count="14">
    <dataValidation type="textLength" allowBlank="1" showInputMessage="1" showErrorMessage="1" error="Le nombre de caractères ne doit pas excéder 100. Essayez de raccourcir un peu." sqref="F17 F95 F97 F14 F12 F151 F89 F87 F126:F127 F109 F27 F23 F21 F99 F16" xr:uid="{C43A61AB-798C-4B77-ACF1-EFE4BDF3BDE6}">
      <formula1>0</formula1>
      <formula2>100</formula2>
    </dataValidation>
    <dataValidation type="textLength" allowBlank="1" showInputMessage="1" showErrorMessage="1" error="Le nombre de caractères ne doit pas excéder 1 300. Essayez de raccourcir un peu." sqref="E140:H141 F106:H106 D138 C140 C141:D141 C106" xr:uid="{07755333-262D-46C3-A832-5A158838CA47}">
      <formula1>0</formula1>
      <formula2>1400</formula2>
    </dataValidation>
    <dataValidation type="textLength" allowBlank="1" showInputMessage="1" showErrorMessage="1" error="Le nombre de caractères ne doit pas excéder 100. Essayez de raccourcir un peu." sqref="E26:H27 E9:H10 E12:H24" xr:uid="{2D4E8B3D-9AC7-4D64-A596-9D512ABFA383}">
      <formula1>0</formula1>
      <formula2>110</formula2>
    </dataValidation>
    <dataValidation type="textLength" allowBlank="1" showInputMessage="1" showErrorMessage="1" error="Le nombre de caractères ne doit pas excéder 250. Essayez de raccourcir un peu." sqref="C82:H82 C67:H67 C76:H76" xr:uid="{C8C7B57F-2763-4B77-9224-AF81F56F005D}">
      <formula1>0</formula1>
      <formula2>260</formula2>
    </dataValidation>
    <dataValidation operator="lessThan" allowBlank="1" showInputMessage="1" showErrorMessage="1" error="S'il vous plaît, choisissez un maximum de 5 dimensions éducatives" sqref="C91 C26" xr:uid="{E10FE69E-74D7-49DD-825F-AAD185A448BE}"/>
    <dataValidation type="whole" operator="lessThan" allowBlank="1" showInputMessage="1" showErrorMessage="1" sqref="C17:D17 C126:D126 C27:D27" xr:uid="{79B49235-7CA4-4C78-828B-13F051E88AEE}">
      <formula1>6</formula1>
    </dataValidation>
    <dataValidation type="whole" allowBlank="1" showInputMessage="1" showErrorMessage="1" error="Merci d'inscrire un nombre entier seulement, sans intervalle, sans texte." sqref="H95 E97:E99 H103 E95 H97:H99 E107" xr:uid="{0D47C675-48B8-4175-95D3-E1BF80E50500}">
      <formula1>1</formula1>
      <formula2>1000000</formula2>
    </dataValidation>
    <dataValidation allowBlank="1" showInputMessage="1" showErrorMessage="1" error="Le nombre de caractères ne doit pas excéder 100. Essayez de raccourcir un peu." sqref="E8:H8 C145:H145 C148:H148 C132:H132" xr:uid="{1E4D55CD-1613-4326-BABF-A8483D1F90F9}"/>
    <dataValidation allowBlank="1" showInputMessage="1" showErrorMessage="1" error="Merci d'inscrire un nombre entier seulement, sans intervalle, sans texte." sqref="E102 H102" xr:uid="{2DBF8247-13AA-4E43-B669-2DAB24167182}"/>
    <dataValidation allowBlank="1" showInputMessage="1" showErrorMessage="1" error="Le nombre de caractères ne doit pas excéder 1 300. Essayez de raccourcir un peu." sqref="C58:H58 C26:H27 C9:H10 L11:M11 C12:H24 C42:H42" xr:uid="{ECD17A53-45B2-42DE-8741-50FFFAC2F349}"/>
    <dataValidation allowBlank="1" showInputMessage="1" showErrorMessage="1" error="Le nombre de caractères ne doit pas excéder 250. Essayez de raccourcir un peu." sqref="C53:H53 C72:H72 C75:H75 C78:H78 C81:H81 C69:H69 C84:H84" xr:uid="{816D87E2-6508-4503-9839-46C47BD3A067}"/>
    <dataValidation type="whole" allowBlank="1" showInputMessage="1" showErrorMessage="1" error="Veuillez inscrire un nombre entier. " sqref="E103:E106" xr:uid="{75E8D14F-F46E-4885-8994-E9CAC9AC25B5}">
      <formula1>0</formula1>
      <formula2>1400000</formula2>
    </dataValidation>
    <dataValidation allowBlank="1" showInputMessage="1" showErrorMessage="1" error="Le nombre de caractères ne doit pas excéder 500. Essayez de raccourcir un peu." sqref="C48:H48" xr:uid="{95F274E6-780D-45A2-987F-2E4F373A0314}"/>
    <dataValidation type="date" allowBlank="1" showInputMessage="1" showErrorMessage="1" sqref="C34:E34 E196" xr:uid="{013CBEF6-3B5D-41B2-BF27-B2D9B8C74455}">
      <formula1>1</formula1>
      <formula2>402051</formula2>
    </dataValidation>
  </dataValidations>
  <hyperlinks>
    <hyperlink ref="F191" r:id="rId1" display="manonborgia@irc-monteregie.ca" xr:uid="{06300161-7525-40A2-86CC-A5796EB03C54}"/>
    <hyperlink ref="F201" r:id="rId2" xr:uid="{A0883EEE-63A3-409D-81A2-083E3F7996CD}"/>
  </hyperlinks>
  <pageMargins left="0.7" right="0.7" top="0.75" bottom="0.75" header="0.3" footer="0.3"/>
  <drawing r:id="rId3"/>
  <legacyDrawing r:id="rId4"/>
  <mc:AlternateContent xmlns:mc="http://schemas.openxmlformats.org/markup-compatibility/2006">
    <mc:Choice Requires="x14">
      <controls>
        <mc:AlternateContent xmlns:mc="http://schemas.openxmlformats.org/markup-compatibility/2006">
          <mc:Choice Requires="x14">
            <control shapeId="71739" r:id="rId5" name="Check Box 59">
              <controlPr locked="0" defaultSize="0" autoFill="0" autoLine="0" autoPict="0">
                <anchor moveWithCells="1">
                  <from>
                    <xdr:col>3</xdr:col>
                    <xdr:colOff>114300</xdr:colOff>
                    <xdr:row>90</xdr:row>
                    <xdr:rowOff>19050</xdr:rowOff>
                  </from>
                  <to>
                    <xdr:col>3</xdr:col>
                    <xdr:colOff>419100</xdr:colOff>
                    <xdr:row>91</xdr:row>
                    <xdr:rowOff>0</xdr:rowOff>
                  </to>
                </anchor>
              </controlPr>
            </control>
          </mc:Choice>
        </mc:AlternateContent>
        <mc:AlternateContent xmlns:mc="http://schemas.openxmlformats.org/markup-compatibility/2006">
          <mc:Choice Requires="x14">
            <control shapeId="71740" r:id="rId6" name="Check Box 60">
              <controlPr locked="0" defaultSize="0" autoFill="0" autoLine="0" autoPict="0">
                <anchor moveWithCells="1">
                  <from>
                    <xdr:col>3</xdr:col>
                    <xdr:colOff>114300</xdr:colOff>
                    <xdr:row>91</xdr:row>
                    <xdr:rowOff>19050</xdr:rowOff>
                  </from>
                  <to>
                    <xdr:col>3</xdr:col>
                    <xdr:colOff>419100</xdr:colOff>
                    <xdr:row>91</xdr:row>
                    <xdr:rowOff>279400</xdr:rowOff>
                  </to>
                </anchor>
              </controlPr>
            </control>
          </mc:Choice>
        </mc:AlternateContent>
        <mc:AlternateContent xmlns:mc="http://schemas.openxmlformats.org/markup-compatibility/2006">
          <mc:Choice Requires="x14">
            <control shapeId="71741" r:id="rId7" name="Check Box 61">
              <controlPr locked="0" defaultSize="0" autoFill="0" autoLine="0" autoPict="0">
                <anchor moveWithCells="1">
                  <from>
                    <xdr:col>3</xdr:col>
                    <xdr:colOff>114300</xdr:colOff>
                    <xdr:row>92</xdr:row>
                    <xdr:rowOff>31750</xdr:rowOff>
                  </from>
                  <to>
                    <xdr:col>3</xdr:col>
                    <xdr:colOff>419100</xdr:colOff>
                    <xdr:row>93</xdr:row>
                    <xdr:rowOff>0</xdr:rowOff>
                  </to>
                </anchor>
              </controlPr>
            </control>
          </mc:Choice>
        </mc:AlternateContent>
        <mc:AlternateContent xmlns:mc="http://schemas.openxmlformats.org/markup-compatibility/2006">
          <mc:Choice Requires="x14">
            <control shapeId="71742" r:id="rId8" name="Check Box 62">
              <controlPr locked="0" defaultSize="0" autoFill="0" autoLine="0" autoPict="0">
                <anchor moveWithCells="1">
                  <from>
                    <xdr:col>3</xdr:col>
                    <xdr:colOff>114300</xdr:colOff>
                    <xdr:row>93</xdr:row>
                    <xdr:rowOff>31750</xdr:rowOff>
                  </from>
                  <to>
                    <xdr:col>3</xdr:col>
                    <xdr:colOff>419100</xdr:colOff>
                    <xdr:row>94</xdr:row>
                    <xdr:rowOff>0</xdr:rowOff>
                  </to>
                </anchor>
              </controlPr>
            </control>
          </mc:Choice>
        </mc:AlternateContent>
        <mc:AlternateContent xmlns:mc="http://schemas.openxmlformats.org/markup-compatibility/2006">
          <mc:Choice Requires="x14">
            <control shapeId="71761" r:id="rId9" name="Check Box 81">
              <controlPr locked="0" defaultSize="0" autoFill="0" autoLine="0" autoPict="0">
                <anchor moveWithCells="1">
                  <from>
                    <xdr:col>6</xdr:col>
                    <xdr:colOff>127000</xdr:colOff>
                    <xdr:row>90</xdr:row>
                    <xdr:rowOff>19050</xdr:rowOff>
                  </from>
                  <to>
                    <xdr:col>6</xdr:col>
                    <xdr:colOff>431800</xdr:colOff>
                    <xdr:row>91</xdr:row>
                    <xdr:rowOff>0</xdr:rowOff>
                  </to>
                </anchor>
              </controlPr>
            </control>
          </mc:Choice>
        </mc:AlternateContent>
        <mc:AlternateContent xmlns:mc="http://schemas.openxmlformats.org/markup-compatibility/2006">
          <mc:Choice Requires="x14">
            <control shapeId="71762" r:id="rId10" name="Check Box 82">
              <controlPr locked="0" defaultSize="0" autoFill="0" autoLine="0" autoPict="0">
                <anchor moveWithCells="1">
                  <from>
                    <xdr:col>6</xdr:col>
                    <xdr:colOff>127000</xdr:colOff>
                    <xdr:row>91</xdr:row>
                    <xdr:rowOff>19050</xdr:rowOff>
                  </from>
                  <to>
                    <xdr:col>6</xdr:col>
                    <xdr:colOff>431800</xdr:colOff>
                    <xdr:row>91</xdr:row>
                    <xdr:rowOff>279400</xdr:rowOff>
                  </to>
                </anchor>
              </controlPr>
            </control>
          </mc:Choice>
        </mc:AlternateContent>
        <mc:AlternateContent xmlns:mc="http://schemas.openxmlformats.org/markup-compatibility/2006">
          <mc:Choice Requires="x14">
            <control shapeId="71763" r:id="rId11" name="Check Box 83">
              <controlPr locked="0" defaultSize="0" autoFill="0" autoLine="0" autoPict="0">
                <anchor moveWithCells="1">
                  <from>
                    <xdr:col>6</xdr:col>
                    <xdr:colOff>127000</xdr:colOff>
                    <xdr:row>92</xdr:row>
                    <xdr:rowOff>31750</xdr:rowOff>
                  </from>
                  <to>
                    <xdr:col>6</xdr:col>
                    <xdr:colOff>431800</xdr:colOff>
                    <xdr:row>93</xdr:row>
                    <xdr:rowOff>0</xdr:rowOff>
                  </to>
                </anchor>
              </controlPr>
            </control>
          </mc:Choice>
        </mc:AlternateContent>
        <mc:AlternateContent xmlns:mc="http://schemas.openxmlformats.org/markup-compatibility/2006">
          <mc:Choice Requires="x14">
            <control shapeId="71764" r:id="rId12" name="Check Box 84">
              <controlPr locked="0" defaultSize="0" autoFill="0" autoLine="0" autoPict="0">
                <anchor moveWithCells="1">
                  <from>
                    <xdr:col>6</xdr:col>
                    <xdr:colOff>127000</xdr:colOff>
                    <xdr:row>93</xdr:row>
                    <xdr:rowOff>31750</xdr:rowOff>
                  </from>
                  <to>
                    <xdr:col>6</xdr:col>
                    <xdr:colOff>431800</xdr:colOff>
                    <xdr:row>94</xdr:row>
                    <xdr:rowOff>0</xdr:rowOff>
                  </to>
                </anchor>
              </controlPr>
            </control>
          </mc:Choice>
        </mc:AlternateContent>
        <mc:AlternateContent xmlns:mc="http://schemas.openxmlformats.org/markup-compatibility/2006">
          <mc:Choice Requires="x14">
            <control shapeId="71765" r:id="rId13" name="Check Box 85">
              <controlPr locked="0" defaultSize="0" autoFill="0" autoLine="0" autoPict="0">
                <anchor moveWithCells="1">
                  <from>
                    <xdr:col>2</xdr:col>
                    <xdr:colOff>114300</xdr:colOff>
                    <xdr:row>102</xdr:row>
                    <xdr:rowOff>19050</xdr:rowOff>
                  </from>
                  <to>
                    <xdr:col>3</xdr:col>
                    <xdr:colOff>107950</xdr:colOff>
                    <xdr:row>102</xdr:row>
                    <xdr:rowOff>298450</xdr:rowOff>
                  </to>
                </anchor>
              </controlPr>
            </control>
          </mc:Choice>
        </mc:AlternateContent>
        <mc:AlternateContent xmlns:mc="http://schemas.openxmlformats.org/markup-compatibility/2006">
          <mc:Choice Requires="x14">
            <control shapeId="71766" r:id="rId14" name="Check Box 86">
              <controlPr locked="0" defaultSize="0" autoFill="0" autoLine="0" autoPict="0">
                <anchor moveWithCells="1">
                  <from>
                    <xdr:col>2</xdr:col>
                    <xdr:colOff>114300</xdr:colOff>
                    <xdr:row>103</xdr:row>
                    <xdr:rowOff>19050</xdr:rowOff>
                  </from>
                  <to>
                    <xdr:col>3</xdr:col>
                    <xdr:colOff>107950</xdr:colOff>
                    <xdr:row>103</xdr:row>
                    <xdr:rowOff>285750</xdr:rowOff>
                  </to>
                </anchor>
              </controlPr>
            </control>
          </mc:Choice>
        </mc:AlternateContent>
        <mc:AlternateContent xmlns:mc="http://schemas.openxmlformats.org/markup-compatibility/2006">
          <mc:Choice Requires="x14">
            <control shapeId="71767" r:id="rId15" name="Check Box 87">
              <controlPr locked="0" defaultSize="0" autoFill="0" autoLine="0" autoPict="0">
                <anchor moveWithCells="1">
                  <from>
                    <xdr:col>2</xdr:col>
                    <xdr:colOff>114300</xdr:colOff>
                    <xdr:row>104</xdr:row>
                    <xdr:rowOff>31750</xdr:rowOff>
                  </from>
                  <to>
                    <xdr:col>3</xdr:col>
                    <xdr:colOff>107950</xdr:colOff>
                    <xdr:row>104</xdr:row>
                    <xdr:rowOff>298450</xdr:rowOff>
                  </to>
                </anchor>
              </controlPr>
            </control>
          </mc:Choice>
        </mc:AlternateContent>
        <mc:AlternateContent xmlns:mc="http://schemas.openxmlformats.org/markup-compatibility/2006">
          <mc:Choice Requires="x14">
            <control shapeId="71768" r:id="rId16" name="Check Box 88">
              <controlPr locked="0" defaultSize="0" autoFill="0" autoLine="0" autoPict="0">
                <anchor moveWithCells="1">
                  <from>
                    <xdr:col>2</xdr:col>
                    <xdr:colOff>114300</xdr:colOff>
                    <xdr:row>105</xdr:row>
                    <xdr:rowOff>19050</xdr:rowOff>
                  </from>
                  <to>
                    <xdr:col>3</xdr:col>
                    <xdr:colOff>107950</xdr:colOff>
                    <xdr:row>105</xdr:row>
                    <xdr:rowOff>279400</xdr:rowOff>
                  </to>
                </anchor>
              </controlPr>
            </control>
          </mc:Choice>
        </mc:AlternateContent>
        <mc:AlternateContent xmlns:mc="http://schemas.openxmlformats.org/markup-compatibility/2006">
          <mc:Choice Requires="x14">
            <control shapeId="71770" r:id="rId17" name="Check Box 90">
              <controlPr locked="0" defaultSize="0" autoFill="0" autoLine="0" autoPict="0">
                <anchor moveWithCells="1">
                  <from>
                    <xdr:col>6</xdr:col>
                    <xdr:colOff>127000</xdr:colOff>
                    <xdr:row>102</xdr:row>
                    <xdr:rowOff>19050</xdr:rowOff>
                  </from>
                  <to>
                    <xdr:col>6</xdr:col>
                    <xdr:colOff>431800</xdr:colOff>
                    <xdr:row>102</xdr:row>
                    <xdr:rowOff>285750</xdr:rowOff>
                  </to>
                </anchor>
              </controlPr>
            </control>
          </mc:Choice>
        </mc:AlternateContent>
        <mc:AlternateContent xmlns:mc="http://schemas.openxmlformats.org/markup-compatibility/2006">
          <mc:Choice Requires="x14">
            <control shapeId="71771" r:id="rId18" name="Check Box 91">
              <controlPr locked="0" defaultSize="0" autoFill="0" autoLine="0" autoPict="0">
                <anchor moveWithCells="1">
                  <from>
                    <xdr:col>6</xdr:col>
                    <xdr:colOff>127000</xdr:colOff>
                    <xdr:row>103</xdr:row>
                    <xdr:rowOff>19050</xdr:rowOff>
                  </from>
                  <to>
                    <xdr:col>6</xdr:col>
                    <xdr:colOff>431800</xdr:colOff>
                    <xdr:row>103</xdr:row>
                    <xdr:rowOff>298450</xdr:rowOff>
                  </to>
                </anchor>
              </controlPr>
            </control>
          </mc:Choice>
        </mc:AlternateContent>
        <mc:AlternateContent xmlns:mc="http://schemas.openxmlformats.org/markup-compatibility/2006">
          <mc:Choice Requires="x14">
            <control shapeId="71780" r:id="rId19" name="Check Box 100">
              <controlPr locked="0" defaultSize="0" autoFill="0" autoLine="0" autoPict="0">
                <anchor moveWithCells="1">
                  <from>
                    <xdr:col>3</xdr:col>
                    <xdr:colOff>114300</xdr:colOff>
                    <xdr:row>136</xdr:row>
                    <xdr:rowOff>12700</xdr:rowOff>
                  </from>
                  <to>
                    <xdr:col>3</xdr:col>
                    <xdr:colOff>419100</xdr:colOff>
                    <xdr:row>137</xdr:row>
                    <xdr:rowOff>0</xdr:rowOff>
                  </to>
                </anchor>
              </controlPr>
            </control>
          </mc:Choice>
        </mc:AlternateContent>
        <mc:AlternateContent xmlns:mc="http://schemas.openxmlformats.org/markup-compatibility/2006">
          <mc:Choice Requires="x14">
            <control shapeId="71781" r:id="rId20" name="Check Box 101">
              <controlPr locked="0" defaultSize="0" autoFill="0" autoLine="0" autoPict="0">
                <anchor moveWithCells="1">
                  <from>
                    <xdr:col>3</xdr:col>
                    <xdr:colOff>114300</xdr:colOff>
                    <xdr:row>137</xdr:row>
                    <xdr:rowOff>38100</xdr:rowOff>
                  </from>
                  <to>
                    <xdr:col>3</xdr:col>
                    <xdr:colOff>419100</xdr:colOff>
                    <xdr:row>137</xdr:row>
                    <xdr:rowOff>298450</xdr:rowOff>
                  </to>
                </anchor>
              </controlPr>
            </control>
          </mc:Choice>
        </mc:AlternateContent>
        <mc:AlternateContent xmlns:mc="http://schemas.openxmlformats.org/markup-compatibility/2006">
          <mc:Choice Requires="x14">
            <control shapeId="71782" r:id="rId21" name="Check Box 102">
              <controlPr locked="0" defaultSize="0" autoFill="0" autoLine="0" autoPict="0">
                <anchor moveWithCells="1">
                  <from>
                    <xdr:col>3</xdr:col>
                    <xdr:colOff>127000</xdr:colOff>
                    <xdr:row>138</xdr:row>
                    <xdr:rowOff>12700</xdr:rowOff>
                  </from>
                  <to>
                    <xdr:col>3</xdr:col>
                    <xdr:colOff>431800</xdr:colOff>
                    <xdr:row>139</xdr:row>
                    <xdr:rowOff>0</xdr:rowOff>
                  </to>
                </anchor>
              </controlPr>
            </control>
          </mc:Choice>
        </mc:AlternateContent>
        <mc:AlternateContent xmlns:mc="http://schemas.openxmlformats.org/markup-compatibility/2006">
          <mc:Choice Requires="x14">
            <control shapeId="71790" r:id="rId22" name="Check Box 110">
              <controlPr locked="0" defaultSize="0" autoFill="0" autoLine="0" autoPict="0">
                <anchor moveWithCells="1">
                  <from>
                    <xdr:col>3</xdr:col>
                    <xdr:colOff>114300</xdr:colOff>
                    <xdr:row>141</xdr:row>
                    <xdr:rowOff>19050</xdr:rowOff>
                  </from>
                  <to>
                    <xdr:col>3</xdr:col>
                    <xdr:colOff>419100</xdr:colOff>
                    <xdr:row>142</xdr:row>
                    <xdr:rowOff>0</xdr:rowOff>
                  </to>
                </anchor>
              </controlPr>
            </control>
          </mc:Choice>
        </mc:AlternateContent>
        <mc:AlternateContent xmlns:mc="http://schemas.openxmlformats.org/markup-compatibility/2006">
          <mc:Choice Requires="x14">
            <control shapeId="71791" r:id="rId23" name="Check Box 111">
              <controlPr locked="0" defaultSize="0" autoFill="0" autoLine="0" autoPict="0">
                <anchor moveWithCells="1">
                  <from>
                    <xdr:col>3</xdr:col>
                    <xdr:colOff>114300</xdr:colOff>
                    <xdr:row>139</xdr:row>
                    <xdr:rowOff>12700</xdr:rowOff>
                  </from>
                  <to>
                    <xdr:col>3</xdr:col>
                    <xdr:colOff>419100</xdr:colOff>
                    <xdr:row>140</xdr:row>
                    <xdr:rowOff>0</xdr:rowOff>
                  </to>
                </anchor>
              </controlPr>
            </control>
          </mc:Choice>
        </mc:AlternateContent>
        <mc:AlternateContent xmlns:mc="http://schemas.openxmlformats.org/markup-compatibility/2006">
          <mc:Choice Requires="x14">
            <control shapeId="71792" r:id="rId24" name="Check Box 112">
              <controlPr locked="0" defaultSize="0" autoFill="0" autoLine="0" autoPict="0">
                <anchor moveWithCells="1">
                  <from>
                    <xdr:col>6</xdr:col>
                    <xdr:colOff>127000</xdr:colOff>
                    <xdr:row>137</xdr:row>
                    <xdr:rowOff>19050</xdr:rowOff>
                  </from>
                  <to>
                    <xdr:col>6</xdr:col>
                    <xdr:colOff>431800</xdr:colOff>
                    <xdr:row>138</xdr:row>
                    <xdr:rowOff>0</xdr:rowOff>
                  </to>
                </anchor>
              </controlPr>
            </control>
          </mc:Choice>
        </mc:AlternateContent>
        <mc:AlternateContent xmlns:mc="http://schemas.openxmlformats.org/markup-compatibility/2006">
          <mc:Choice Requires="x14">
            <control shapeId="71793" r:id="rId25" name="Check Box 113">
              <controlPr locked="0" defaultSize="0" autoFill="0" autoLine="0" autoPict="0">
                <anchor moveWithCells="1">
                  <from>
                    <xdr:col>6</xdr:col>
                    <xdr:colOff>127000</xdr:colOff>
                    <xdr:row>138</xdr:row>
                    <xdr:rowOff>12700</xdr:rowOff>
                  </from>
                  <to>
                    <xdr:col>6</xdr:col>
                    <xdr:colOff>431800</xdr:colOff>
                    <xdr:row>139</xdr:row>
                    <xdr:rowOff>0</xdr:rowOff>
                  </to>
                </anchor>
              </controlPr>
            </control>
          </mc:Choice>
        </mc:AlternateContent>
        <mc:AlternateContent xmlns:mc="http://schemas.openxmlformats.org/markup-compatibility/2006">
          <mc:Choice Requires="x14">
            <control shapeId="71801" r:id="rId26" name="Check Box 121">
              <controlPr locked="0" defaultSize="0" autoFill="0" autoLine="0" autoPict="0">
                <anchor moveWithCells="1">
                  <from>
                    <xdr:col>3</xdr:col>
                    <xdr:colOff>114300</xdr:colOff>
                    <xdr:row>140</xdr:row>
                    <xdr:rowOff>12700</xdr:rowOff>
                  </from>
                  <to>
                    <xdr:col>3</xdr:col>
                    <xdr:colOff>419100</xdr:colOff>
                    <xdr:row>140</xdr:row>
                    <xdr:rowOff>266700</xdr:rowOff>
                  </to>
                </anchor>
              </controlPr>
            </control>
          </mc:Choice>
        </mc:AlternateContent>
        <mc:AlternateContent xmlns:mc="http://schemas.openxmlformats.org/markup-compatibility/2006">
          <mc:Choice Requires="x14">
            <control shapeId="71803" r:id="rId27" name="Check Box 123">
              <controlPr locked="0" defaultSize="0" autoFill="0" autoLine="0" autoPict="0">
                <anchor moveWithCells="1">
                  <from>
                    <xdr:col>6</xdr:col>
                    <xdr:colOff>127000</xdr:colOff>
                    <xdr:row>139</xdr:row>
                    <xdr:rowOff>38100</xdr:rowOff>
                  </from>
                  <to>
                    <xdr:col>6</xdr:col>
                    <xdr:colOff>431800</xdr:colOff>
                    <xdr:row>139</xdr:row>
                    <xdr:rowOff>298450</xdr:rowOff>
                  </to>
                </anchor>
              </controlPr>
            </control>
          </mc:Choice>
        </mc:AlternateContent>
        <mc:AlternateContent xmlns:mc="http://schemas.openxmlformats.org/markup-compatibility/2006">
          <mc:Choice Requires="x14">
            <control shapeId="71804" r:id="rId28" name="Check Box 124">
              <controlPr locked="0" defaultSize="0" autoFill="0" autoLine="0" autoPict="0">
                <anchor moveWithCells="1">
                  <from>
                    <xdr:col>3</xdr:col>
                    <xdr:colOff>114300</xdr:colOff>
                    <xdr:row>183</xdr:row>
                    <xdr:rowOff>38100</xdr:rowOff>
                  </from>
                  <to>
                    <xdr:col>3</xdr:col>
                    <xdr:colOff>419100</xdr:colOff>
                    <xdr:row>183</xdr:row>
                    <xdr:rowOff>298450</xdr:rowOff>
                  </to>
                </anchor>
              </controlPr>
            </control>
          </mc:Choice>
        </mc:AlternateContent>
        <mc:AlternateContent xmlns:mc="http://schemas.openxmlformats.org/markup-compatibility/2006">
          <mc:Choice Requires="x14">
            <control shapeId="71805" r:id="rId29" name="Check Box 125">
              <controlPr locked="0" defaultSize="0" autoFill="0" autoLine="0" autoPict="0">
                <anchor moveWithCells="1">
                  <from>
                    <xdr:col>3</xdr:col>
                    <xdr:colOff>114300</xdr:colOff>
                    <xdr:row>184</xdr:row>
                    <xdr:rowOff>19050</xdr:rowOff>
                  </from>
                  <to>
                    <xdr:col>3</xdr:col>
                    <xdr:colOff>419100</xdr:colOff>
                    <xdr:row>184</xdr:row>
                    <xdr:rowOff>279400</xdr:rowOff>
                  </to>
                </anchor>
              </controlPr>
            </control>
          </mc:Choice>
        </mc:AlternateContent>
        <mc:AlternateContent xmlns:mc="http://schemas.openxmlformats.org/markup-compatibility/2006">
          <mc:Choice Requires="x14">
            <control shapeId="71808" r:id="rId30" name="Check Box 128">
              <controlPr locked="0" defaultSize="0" autoFill="0" autoLine="0" autoPict="0">
                <anchor moveWithCells="1">
                  <from>
                    <xdr:col>3</xdr:col>
                    <xdr:colOff>114300</xdr:colOff>
                    <xdr:row>185</xdr:row>
                    <xdr:rowOff>31750</xdr:rowOff>
                  </from>
                  <to>
                    <xdr:col>3</xdr:col>
                    <xdr:colOff>419100</xdr:colOff>
                    <xdr:row>185</xdr:row>
                    <xdr:rowOff>285750</xdr:rowOff>
                  </to>
                </anchor>
              </controlPr>
            </control>
          </mc:Choice>
        </mc:AlternateContent>
        <mc:AlternateContent xmlns:mc="http://schemas.openxmlformats.org/markup-compatibility/2006">
          <mc:Choice Requires="x14">
            <control shapeId="71810" r:id="rId31" name="Check Box 130">
              <controlPr locked="0" defaultSize="0" autoFill="0" autoLine="0" autoPict="0">
                <anchor moveWithCells="1">
                  <from>
                    <xdr:col>2</xdr:col>
                    <xdr:colOff>69850</xdr:colOff>
                    <xdr:row>197</xdr:row>
                    <xdr:rowOff>38100</xdr:rowOff>
                  </from>
                  <to>
                    <xdr:col>3</xdr:col>
                    <xdr:colOff>69850</xdr:colOff>
                    <xdr:row>197</xdr:row>
                    <xdr:rowOff>260350</xdr:rowOff>
                  </to>
                </anchor>
              </controlPr>
            </control>
          </mc:Choice>
        </mc:AlternateContent>
        <mc:AlternateContent xmlns:mc="http://schemas.openxmlformats.org/markup-compatibility/2006">
          <mc:Choice Requires="x14">
            <control shapeId="71841" r:id="rId32" name="Check Box 161">
              <controlPr locked="0" defaultSize="0" autoFill="0" autoLine="0" autoPict="0">
                <anchor moveWithCells="1">
                  <from>
                    <xdr:col>2</xdr:col>
                    <xdr:colOff>69850</xdr:colOff>
                    <xdr:row>30</xdr:row>
                    <xdr:rowOff>38100</xdr:rowOff>
                  </from>
                  <to>
                    <xdr:col>3</xdr:col>
                    <xdr:colOff>69850</xdr:colOff>
                    <xdr:row>30</xdr:row>
                    <xdr:rowOff>260350</xdr:rowOff>
                  </to>
                </anchor>
              </controlPr>
            </control>
          </mc:Choice>
        </mc:AlternateContent>
        <mc:AlternateContent xmlns:mc="http://schemas.openxmlformats.org/markup-compatibility/2006">
          <mc:Choice Requires="x14">
            <control shapeId="71847" r:id="rId33" name="Check Box 167">
              <controlPr locked="0" defaultSize="0" autoFill="0" autoLine="0" autoPict="0">
                <anchor moveWithCells="1">
                  <from>
                    <xdr:col>3</xdr:col>
                    <xdr:colOff>114300</xdr:colOff>
                    <xdr:row>20</xdr:row>
                    <xdr:rowOff>31750</xdr:rowOff>
                  </from>
                  <to>
                    <xdr:col>3</xdr:col>
                    <xdr:colOff>419100</xdr:colOff>
                    <xdr:row>20</xdr:row>
                    <xdr:rowOff>298450</xdr:rowOff>
                  </to>
                </anchor>
              </controlPr>
            </control>
          </mc:Choice>
        </mc:AlternateContent>
        <mc:AlternateContent xmlns:mc="http://schemas.openxmlformats.org/markup-compatibility/2006">
          <mc:Choice Requires="x14">
            <control shapeId="71848" r:id="rId34" name="Check Box 168">
              <controlPr locked="0" defaultSize="0" autoFill="0" autoLine="0" autoPict="0">
                <anchor moveWithCells="1">
                  <from>
                    <xdr:col>3</xdr:col>
                    <xdr:colOff>114300</xdr:colOff>
                    <xdr:row>21</xdr:row>
                    <xdr:rowOff>31750</xdr:rowOff>
                  </from>
                  <to>
                    <xdr:col>3</xdr:col>
                    <xdr:colOff>419100</xdr:colOff>
                    <xdr:row>21</xdr:row>
                    <xdr:rowOff>298450</xdr:rowOff>
                  </to>
                </anchor>
              </controlPr>
            </control>
          </mc:Choice>
        </mc:AlternateContent>
        <mc:AlternateContent xmlns:mc="http://schemas.openxmlformats.org/markup-compatibility/2006">
          <mc:Choice Requires="x14">
            <control shapeId="71849" r:id="rId35" name="Check Box 169">
              <controlPr locked="0" defaultSize="0" autoFill="0" autoLine="0" autoPict="0">
                <anchor moveWithCells="1">
                  <from>
                    <xdr:col>3</xdr:col>
                    <xdr:colOff>114300</xdr:colOff>
                    <xdr:row>22</xdr:row>
                    <xdr:rowOff>31750</xdr:rowOff>
                  </from>
                  <to>
                    <xdr:col>3</xdr:col>
                    <xdr:colOff>419100</xdr:colOff>
                    <xdr:row>22</xdr:row>
                    <xdr:rowOff>298450</xdr:rowOff>
                  </to>
                </anchor>
              </controlPr>
            </control>
          </mc:Choice>
        </mc:AlternateContent>
        <mc:AlternateContent xmlns:mc="http://schemas.openxmlformats.org/markup-compatibility/2006">
          <mc:Choice Requires="x14">
            <control shapeId="71850" r:id="rId36" name="Check Box 170">
              <controlPr locked="0" defaultSize="0" autoFill="0" autoLine="0" autoPict="0">
                <anchor moveWithCells="1">
                  <from>
                    <xdr:col>3</xdr:col>
                    <xdr:colOff>114300</xdr:colOff>
                    <xdr:row>23</xdr:row>
                    <xdr:rowOff>31750</xdr:rowOff>
                  </from>
                  <to>
                    <xdr:col>3</xdr:col>
                    <xdr:colOff>419100</xdr:colOff>
                    <xdr:row>23</xdr:row>
                    <xdr:rowOff>298450</xdr:rowOff>
                  </to>
                </anchor>
              </controlPr>
            </control>
          </mc:Choice>
        </mc:AlternateContent>
        <mc:AlternateContent xmlns:mc="http://schemas.openxmlformats.org/markup-compatibility/2006">
          <mc:Choice Requires="x14">
            <control shapeId="71853" r:id="rId37" name="Check Box 173">
              <controlPr locked="0" defaultSize="0" autoFill="0" autoLine="0" autoPict="0">
                <anchor moveWithCells="1">
                  <from>
                    <xdr:col>6</xdr:col>
                    <xdr:colOff>114300</xdr:colOff>
                    <xdr:row>20</xdr:row>
                    <xdr:rowOff>31750</xdr:rowOff>
                  </from>
                  <to>
                    <xdr:col>6</xdr:col>
                    <xdr:colOff>419100</xdr:colOff>
                    <xdr:row>20</xdr:row>
                    <xdr:rowOff>298450</xdr:rowOff>
                  </to>
                </anchor>
              </controlPr>
            </control>
          </mc:Choice>
        </mc:AlternateContent>
        <mc:AlternateContent xmlns:mc="http://schemas.openxmlformats.org/markup-compatibility/2006">
          <mc:Choice Requires="x14">
            <control shapeId="71854" r:id="rId38" name="Check Box 174">
              <controlPr locked="0" defaultSize="0" autoFill="0" autoLine="0" autoPict="0">
                <anchor moveWithCells="1">
                  <from>
                    <xdr:col>6</xdr:col>
                    <xdr:colOff>114300</xdr:colOff>
                    <xdr:row>21</xdr:row>
                    <xdr:rowOff>31750</xdr:rowOff>
                  </from>
                  <to>
                    <xdr:col>6</xdr:col>
                    <xdr:colOff>419100</xdr:colOff>
                    <xdr:row>21</xdr:row>
                    <xdr:rowOff>298450</xdr:rowOff>
                  </to>
                </anchor>
              </controlPr>
            </control>
          </mc:Choice>
        </mc:AlternateContent>
        <mc:AlternateContent xmlns:mc="http://schemas.openxmlformats.org/markup-compatibility/2006">
          <mc:Choice Requires="x14">
            <control shapeId="71855" r:id="rId39" name="Check Box 175">
              <controlPr locked="0" defaultSize="0" autoFill="0" autoLine="0" autoPict="0">
                <anchor moveWithCells="1">
                  <from>
                    <xdr:col>6</xdr:col>
                    <xdr:colOff>114300</xdr:colOff>
                    <xdr:row>22</xdr:row>
                    <xdr:rowOff>31750</xdr:rowOff>
                  </from>
                  <to>
                    <xdr:col>6</xdr:col>
                    <xdr:colOff>419100</xdr:colOff>
                    <xdr:row>22</xdr:row>
                    <xdr:rowOff>298450</xdr:rowOff>
                  </to>
                </anchor>
              </controlPr>
            </control>
          </mc:Choice>
        </mc:AlternateContent>
        <mc:AlternateContent xmlns:mc="http://schemas.openxmlformats.org/markup-compatibility/2006">
          <mc:Choice Requires="x14">
            <control shapeId="71856" r:id="rId40" name="Check Box 176">
              <controlPr locked="0" defaultSize="0" autoFill="0" autoLine="0" autoPict="0">
                <anchor moveWithCells="1">
                  <from>
                    <xdr:col>6</xdr:col>
                    <xdr:colOff>114300</xdr:colOff>
                    <xdr:row>23</xdr:row>
                    <xdr:rowOff>31750</xdr:rowOff>
                  </from>
                  <to>
                    <xdr:col>6</xdr:col>
                    <xdr:colOff>419100</xdr:colOff>
                    <xdr:row>23</xdr:row>
                    <xdr:rowOff>298450</xdr:rowOff>
                  </to>
                </anchor>
              </controlPr>
            </control>
          </mc:Choice>
        </mc:AlternateContent>
        <mc:AlternateContent xmlns:mc="http://schemas.openxmlformats.org/markup-compatibility/2006">
          <mc:Choice Requires="x14">
            <control shapeId="71860" r:id="rId41" name="Check Box 180">
              <controlPr locked="0" defaultSize="0" autoFill="0" autoLine="0" autoPict="0">
                <anchor moveWithCells="1">
                  <from>
                    <xdr:col>3</xdr:col>
                    <xdr:colOff>114300</xdr:colOff>
                    <xdr:row>21</xdr:row>
                    <xdr:rowOff>31750</xdr:rowOff>
                  </from>
                  <to>
                    <xdr:col>3</xdr:col>
                    <xdr:colOff>419100</xdr:colOff>
                    <xdr:row>21</xdr:row>
                    <xdr:rowOff>298450</xdr:rowOff>
                  </to>
                </anchor>
              </controlPr>
            </control>
          </mc:Choice>
        </mc:AlternateContent>
        <mc:AlternateContent xmlns:mc="http://schemas.openxmlformats.org/markup-compatibility/2006">
          <mc:Choice Requires="x14">
            <control shapeId="71861" r:id="rId42" name="Check Box 181">
              <controlPr locked="0" defaultSize="0" autoFill="0" autoLine="0" autoPict="0">
                <anchor moveWithCells="1">
                  <from>
                    <xdr:col>3</xdr:col>
                    <xdr:colOff>114300</xdr:colOff>
                    <xdr:row>22</xdr:row>
                    <xdr:rowOff>31750</xdr:rowOff>
                  </from>
                  <to>
                    <xdr:col>3</xdr:col>
                    <xdr:colOff>419100</xdr:colOff>
                    <xdr:row>22</xdr:row>
                    <xdr:rowOff>298450</xdr:rowOff>
                  </to>
                </anchor>
              </controlPr>
            </control>
          </mc:Choice>
        </mc:AlternateContent>
        <mc:AlternateContent xmlns:mc="http://schemas.openxmlformats.org/markup-compatibility/2006">
          <mc:Choice Requires="x14">
            <control shapeId="71862" r:id="rId43" name="Check Box 182">
              <controlPr locked="0" defaultSize="0" autoFill="0" autoLine="0" autoPict="0">
                <anchor moveWithCells="1">
                  <from>
                    <xdr:col>3</xdr:col>
                    <xdr:colOff>114300</xdr:colOff>
                    <xdr:row>23</xdr:row>
                    <xdr:rowOff>31750</xdr:rowOff>
                  </from>
                  <to>
                    <xdr:col>3</xdr:col>
                    <xdr:colOff>419100</xdr:colOff>
                    <xdr:row>23</xdr:row>
                    <xdr:rowOff>298450</xdr:rowOff>
                  </to>
                </anchor>
              </controlPr>
            </control>
          </mc:Choice>
        </mc:AlternateContent>
        <mc:AlternateContent xmlns:mc="http://schemas.openxmlformats.org/markup-compatibility/2006">
          <mc:Choice Requires="x14">
            <control shapeId="71863" r:id="rId44" name="Check Box 183">
              <controlPr locked="0" defaultSize="0" autoFill="0" autoLine="0" autoPict="0">
                <anchor moveWithCells="1">
                  <from>
                    <xdr:col>6</xdr:col>
                    <xdr:colOff>114300</xdr:colOff>
                    <xdr:row>21</xdr:row>
                    <xdr:rowOff>31750</xdr:rowOff>
                  </from>
                  <to>
                    <xdr:col>6</xdr:col>
                    <xdr:colOff>419100</xdr:colOff>
                    <xdr:row>21</xdr:row>
                    <xdr:rowOff>298450</xdr:rowOff>
                  </to>
                </anchor>
              </controlPr>
            </control>
          </mc:Choice>
        </mc:AlternateContent>
        <mc:AlternateContent xmlns:mc="http://schemas.openxmlformats.org/markup-compatibility/2006">
          <mc:Choice Requires="x14">
            <control shapeId="71864" r:id="rId45" name="Check Box 184">
              <controlPr locked="0" defaultSize="0" autoFill="0" autoLine="0" autoPict="0">
                <anchor moveWithCells="1">
                  <from>
                    <xdr:col>6</xdr:col>
                    <xdr:colOff>114300</xdr:colOff>
                    <xdr:row>22</xdr:row>
                    <xdr:rowOff>31750</xdr:rowOff>
                  </from>
                  <to>
                    <xdr:col>6</xdr:col>
                    <xdr:colOff>419100</xdr:colOff>
                    <xdr:row>22</xdr:row>
                    <xdr:rowOff>298450</xdr:rowOff>
                  </to>
                </anchor>
              </controlPr>
            </control>
          </mc:Choice>
        </mc:AlternateContent>
        <mc:AlternateContent xmlns:mc="http://schemas.openxmlformats.org/markup-compatibility/2006">
          <mc:Choice Requires="x14">
            <control shapeId="71865" r:id="rId46" name="Check Box 185">
              <controlPr locked="0" defaultSize="0" autoFill="0" autoLine="0" autoPict="0">
                <anchor moveWithCells="1">
                  <from>
                    <xdr:col>6</xdr:col>
                    <xdr:colOff>114300</xdr:colOff>
                    <xdr:row>23</xdr:row>
                    <xdr:rowOff>31750</xdr:rowOff>
                  </from>
                  <to>
                    <xdr:col>6</xdr:col>
                    <xdr:colOff>419100</xdr:colOff>
                    <xdr:row>23</xdr:row>
                    <xdr:rowOff>298450</xdr:rowOff>
                  </to>
                </anchor>
              </controlPr>
            </control>
          </mc:Choice>
        </mc:AlternateContent>
        <mc:AlternateContent xmlns:mc="http://schemas.openxmlformats.org/markup-compatibility/2006">
          <mc:Choice Requires="x14">
            <control shapeId="71866" r:id="rId47" name="Check Box 186">
              <controlPr locked="0" defaultSize="0" autoFill="0" autoLine="0" autoPict="0">
                <anchor moveWithCells="1">
                  <from>
                    <xdr:col>2</xdr:col>
                    <xdr:colOff>69850</xdr:colOff>
                    <xdr:row>110</xdr:row>
                    <xdr:rowOff>38100</xdr:rowOff>
                  </from>
                  <to>
                    <xdr:col>3</xdr:col>
                    <xdr:colOff>69850</xdr:colOff>
                    <xdr:row>110</xdr:row>
                    <xdr:rowOff>260350</xdr:rowOff>
                  </to>
                </anchor>
              </controlPr>
            </control>
          </mc:Choice>
        </mc:AlternateContent>
        <mc:AlternateContent xmlns:mc="http://schemas.openxmlformats.org/markup-compatibility/2006">
          <mc:Choice Requires="x14">
            <control shapeId="71869" r:id="rId48" name="Check Box 189">
              <controlPr locked="0" defaultSize="0" autoFill="0" autoLine="0" autoPict="0">
                <anchor moveWithCells="1">
                  <from>
                    <xdr:col>2</xdr:col>
                    <xdr:colOff>69850</xdr:colOff>
                    <xdr:row>135</xdr:row>
                    <xdr:rowOff>38100</xdr:rowOff>
                  </from>
                  <to>
                    <xdr:col>3</xdr:col>
                    <xdr:colOff>69850</xdr:colOff>
                    <xdr:row>135</xdr:row>
                    <xdr:rowOff>260350</xdr:rowOff>
                  </to>
                </anchor>
              </controlPr>
            </control>
          </mc:Choice>
        </mc:AlternateContent>
        <mc:AlternateContent xmlns:mc="http://schemas.openxmlformats.org/markup-compatibility/2006">
          <mc:Choice Requires="x14">
            <control shapeId="71890" r:id="rId49" name="Check Box 210">
              <controlPr locked="0" defaultSize="0" autoFill="0" autoLine="0" autoPict="0">
                <anchor moveWithCells="1">
                  <from>
                    <xdr:col>6</xdr:col>
                    <xdr:colOff>114300</xdr:colOff>
                    <xdr:row>136</xdr:row>
                    <xdr:rowOff>19050</xdr:rowOff>
                  </from>
                  <to>
                    <xdr:col>6</xdr:col>
                    <xdr:colOff>419100</xdr:colOff>
                    <xdr:row>136</xdr:row>
                    <xdr:rowOff>279400</xdr:rowOff>
                  </to>
                </anchor>
              </controlPr>
            </control>
          </mc:Choice>
        </mc:AlternateContent>
        <mc:AlternateContent xmlns:mc="http://schemas.openxmlformats.org/markup-compatibility/2006">
          <mc:Choice Requires="x14">
            <control shapeId="71892" r:id="rId50" name="Check Box 212">
              <controlPr locked="0" defaultSize="0" autoFill="0" autoLine="0" autoPict="0">
                <anchor moveWithCells="1">
                  <from>
                    <xdr:col>3</xdr:col>
                    <xdr:colOff>114300</xdr:colOff>
                    <xdr:row>11</xdr:row>
                    <xdr:rowOff>0</xdr:rowOff>
                  </from>
                  <to>
                    <xdr:col>3</xdr:col>
                    <xdr:colOff>419100</xdr:colOff>
                    <xdr:row>11</xdr:row>
                    <xdr:rowOff>298450</xdr:rowOff>
                  </to>
                </anchor>
              </controlPr>
            </control>
          </mc:Choice>
        </mc:AlternateContent>
        <mc:AlternateContent xmlns:mc="http://schemas.openxmlformats.org/markup-compatibility/2006">
          <mc:Choice Requires="x14">
            <control shapeId="71893" r:id="rId51" name="Check Box 213">
              <controlPr locked="0" defaultSize="0" autoFill="0" autoLine="0" autoPict="0">
                <anchor moveWithCells="1">
                  <from>
                    <xdr:col>3</xdr:col>
                    <xdr:colOff>114300</xdr:colOff>
                    <xdr:row>12</xdr:row>
                    <xdr:rowOff>12700</xdr:rowOff>
                  </from>
                  <to>
                    <xdr:col>3</xdr:col>
                    <xdr:colOff>419100</xdr:colOff>
                    <xdr:row>12</xdr:row>
                    <xdr:rowOff>298450</xdr:rowOff>
                  </to>
                </anchor>
              </controlPr>
            </control>
          </mc:Choice>
        </mc:AlternateContent>
        <mc:AlternateContent xmlns:mc="http://schemas.openxmlformats.org/markup-compatibility/2006">
          <mc:Choice Requires="x14">
            <control shapeId="71894" r:id="rId52" name="Check Box 214">
              <controlPr locked="0" defaultSize="0" autoFill="0" autoLine="0" autoPict="0">
                <anchor moveWithCells="1">
                  <from>
                    <xdr:col>3</xdr:col>
                    <xdr:colOff>114300</xdr:colOff>
                    <xdr:row>13</xdr:row>
                    <xdr:rowOff>31750</xdr:rowOff>
                  </from>
                  <to>
                    <xdr:col>3</xdr:col>
                    <xdr:colOff>419100</xdr:colOff>
                    <xdr:row>13</xdr:row>
                    <xdr:rowOff>298450</xdr:rowOff>
                  </to>
                </anchor>
              </controlPr>
            </control>
          </mc:Choice>
        </mc:AlternateContent>
        <mc:AlternateContent xmlns:mc="http://schemas.openxmlformats.org/markup-compatibility/2006">
          <mc:Choice Requires="x14">
            <control shapeId="71895" r:id="rId53" name="Check Box 215">
              <controlPr locked="0" defaultSize="0" autoFill="0" autoLine="0" autoPict="0">
                <anchor moveWithCells="1">
                  <from>
                    <xdr:col>3</xdr:col>
                    <xdr:colOff>114300</xdr:colOff>
                    <xdr:row>14</xdr:row>
                    <xdr:rowOff>12700</xdr:rowOff>
                  </from>
                  <to>
                    <xdr:col>3</xdr:col>
                    <xdr:colOff>419100</xdr:colOff>
                    <xdr:row>14</xdr:row>
                    <xdr:rowOff>285750</xdr:rowOff>
                  </to>
                </anchor>
              </controlPr>
            </control>
          </mc:Choice>
        </mc:AlternateContent>
        <mc:AlternateContent xmlns:mc="http://schemas.openxmlformats.org/markup-compatibility/2006">
          <mc:Choice Requires="x14">
            <control shapeId="71896" r:id="rId54" name="Check Box 216">
              <controlPr locked="0" defaultSize="0" autoFill="0" autoLine="0" autoPict="0">
                <anchor moveWithCells="1">
                  <from>
                    <xdr:col>3</xdr:col>
                    <xdr:colOff>114300</xdr:colOff>
                    <xdr:row>15</xdr:row>
                    <xdr:rowOff>19050</xdr:rowOff>
                  </from>
                  <to>
                    <xdr:col>3</xdr:col>
                    <xdr:colOff>419100</xdr:colOff>
                    <xdr:row>15</xdr:row>
                    <xdr:rowOff>298450</xdr:rowOff>
                  </to>
                </anchor>
              </controlPr>
            </control>
          </mc:Choice>
        </mc:AlternateContent>
        <mc:AlternateContent xmlns:mc="http://schemas.openxmlformats.org/markup-compatibility/2006">
          <mc:Choice Requires="x14">
            <control shapeId="71906" r:id="rId55" name="Check Box 226">
              <controlPr locked="0" defaultSize="0" autoFill="0" autoLine="0" autoPict="0">
                <anchor moveWithCells="1">
                  <from>
                    <xdr:col>2</xdr:col>
                    <xdr:colOff>127000</xdr:colOff>
                    <xdr:row>106</xdr:row>
                    <xdr:rowOff>12700</xdr:rowOff>
                  </from>
                  <to>
                    <xdr:col>3</xdr:col>
                    <xdr:colOff>114300</xdr:colOff>
                    <xdr:row>106</xdr:row>
                    <xdr:rowOff>285750</xdr:rowOff>
                  </to>
                </anchor>
              </controlPr>
            </control>
          </mc:Choice>
        </mc:AlternateContent>
        <mc:AlternateContent xmlns:mc="http://schemas.openxmlformats.org/markup-compatibility/2006">
          <mc:Choice Requires="x14">
            <control shapeId="71907" r:id="rId56" name="Check Box 227">
              <controlPr locked="0" defaultSize="0" autoFill="0" autoLine="0" autoPict="0">
                <anchor moveWithCells="1">
                  <from>
                    <xdr:col>3</xdr:col>
                    <xdr:colOff>114300</xdr:colOff>
                    <xdr:row>176</xdr:row>
                    <xdr:rowOff>38100</xdr:rowOff>
                  </from>
                  <to>
                    <xdr:col>3</xdr:col>
                    <xdr:colOff>419100</xdr:colOff>
                    <xdr:row>176</xdr:row>
                    <xdr:rowOff>298450</xdr:rowOff>
                  </to>
                </anchor>
              </controlPr>
            </control>
          </mc:Choice>
        </mc:AlternateContent>
        <mc:AlternateContent xmlns:mc="http://schemas.openxmlformats.org/markup-compatibility/2006">
          <mc:Choice Requires="x14">
            <control shapeId="71908" r:id="rId57" name="Check Box 228">
              <controlPr locked="0" defaultSize="0" autoFill="0" autoLine="0" autoPict="0">
                <anchor moveWithCells="1">
                  <from>
                    <xdr:col>3</xdr:col>
                    <xdr:colOff>114300</xdr:colOff>
                    <xdr:row>178</xdr:row>
                    <xdr:rowOff>19050</xdr:rowOff>
                  </from>
                  <to>
                    <xdr:col>3</xdr:col>
                    <xdr:colOff>419100</xdr:colOff>
                    <xdr:row>178</xdr:row>
                    <xdr:rowOff>279400</xdr:rowOff>
                  </to>
                </anchor>
              </controlPr>
            </control>
          </mc:Choice>
        </mc:AlternateContent>
        <mc:AlternateContent xmlns:mc="http://schemas.openxmlformats.org/markup-compatibility/2006">
          <mc:Choice Requires="x14">
            <control shapeId="71909" r:id="rId58" name="Check Box 229">
              <controlPr locked="0" defaultSize="0" autoFill="0" autoLine="0" autoPict="0">
                <anchor moveWithCells="1">
                  <from>
                    <xdr:col>3</xdr:col>
                    <xdr:colOff>114300</xdr:colOff>
                    <xdr:row>179</xdr:row>
                    <xdr:rowOff>31750</xdr:rowOff>
                  </from>
                  <to>
                    <xdr:col>3</xdr:col>
                    <xdr:colOff>419100</xdr:colOff>
                    <xdr:row>179</xdr:row>
                    <xdr:rowOff>285750</xdr:rowOff>
                  </to>
                </anchor>
              </controlPr>
            </control>
          </mc:Choice>
        </mc:AlternateContent>
        <mc:AlternateContent xmlns:mc="http://schemas.openxmlformats.org/markup-compatibility/2006">
          <mc:Choice Requires="x14">
            <control shapeId="71910" r:id="rId59" name="Check Box 230">
              <controlPr locked="0" defaultSize="0" autoFill="0" autoLine="0" autoPict="0">
                <anchor moveWithCells="1">
                  <from>
                    <xdr:col>2</xdr:col>
                    <xdr:colOff>76200</xdr:colOff>
                    <xdr:row>115</xdr:row>
                    <xdr:rowOff>76200</xdr:rowOff>
                  </from>
                  <to>
                    <xdr:col>3</xdr:col>
                    <xdr:colOff>76200</xdr:colOff>
                    <xdr:row>115</xdr:row>
                    <xdr:rowOff>298450</xdr:rowOff>
                  </to>
                </anchor>
              </controlPr>
            </control>
          </mc:Choice>
        </mc:AlternateContent>
        <mc:AlternateContent xmlns:mc="http://schemas.openxmlformats.org/markup-compatibility/2006">
          <mc:Choice Requires="x14">
            <control shapeId="71911" r:id="rId60" name="Check Box 231">
              <controlPr locked="0" defaultSize="0" autoFill="0" autoLine="0" autoPict="0">
                <anchor moveWithCells="1">
                  <from>
                    <xdr:col>6</xdr:col>
                    <xdr:colOff>95250</xdr:colOff>
                    <xdr:row>115</xdr:row>
                    <xdr:rowOff>95250</xdr:rowOff>
                  </from>
                  <to>
                    <xdr:col>6</xdr:col>
                    <xdr:colOff>412750</xdr:colOff>
                    <xdr:row>115</xdr:row>
                    <xdr:rowOff>317500</xdr:rowOff>
                  </to>
                </anchor>
              </controlPr>
            </control>
          </mc:Choice>
        </mc:AlternateContent>
        <mc:AlternateContent xmlns:mc="http://schemas.openxmlformats.org/markup-compatibility/2006">
          <mc:Choice Requires="x14">
            <control shapeId="71912" r:id="rId61" name="Check Box 232">
              <controlPr locked="0" defaultSize="0" autoFill="0" autoLine="0" autoPict="0">
                <anchor moveWithCells="1">
                  <from>
                    <xdr:col>2</xdr:col>
                    <xdr:colOff>76200</xdr:colOff>
                    <xdr:row>117</xdr:row>
                    <xdr:rowOff>76200</xdr:rowOff>
                  </from>
                  <to>
                    <xdr:col>3</xdr:col>
                    <xdr:colOff>76200</xdr:colOff>
                    <xdr:row>117</xdr:row>
                    <xdr:rowOff>298450</xdr:rowOff>
                  </to>
                </anchor>
              </controlPr>
            </control>
          </mc:Choice>
        </mc:AlternateContent>
        <mc:AlternateContent xmlns:mc="http://schemas.openxmlformats.org/markup-compatibility/2006">
          <mc:Choice Requires="x14">
            <control shapeId="71913" r:id="rId62" name="Check Box 233">
              <controlPr locked="0" defaultSize="0" autoFill="0" autoLine="0" autoPict="0">
                <anchor moveWithCells="1">
                  <from>
                    <xdr:col>6</xdr:col>
                    <xdr:colOff>95250</xdr:colOff>
                    <xdr:row>117</xdr:row>
                    <xdr:rowOff>95250</xdr:rowOff>
                  </from>
                  <to>
                    <xdr:col>6</xdr:col>
                    <xdr:colOff>412750</xdr:colOff>
                    <xdr:row>117</xdr:row>
                    <xdr:rowOff>317500</xdr:rowOff>
                  </to>
                </anchor>
              </controlPr>
            </control>
          </mc:Choice>
        </mc:AlternateContent>
        <mc:AlternateContent xmlns:mc="http://schemas.openxmlformats.org/markup-compatibility/2006">
          <mc:Choice Requires="x14">
            <control shapeId="71914" r:id="rId63" name="Check Box 234">
              <controlPr locked="0" defaultSize="0" autoFill="0" autoLine="0" autoPict="0">
                <anchor moveWithCells="1">
                  <from>
                    <xdr:col>2</xdr:col>
                    <xdr:colOff>76200</xdr:colOff>
                    <xdr:row>119</xdr:row>
                    <xdr:rowOff>76200</xdr:rowOff>
                  </from>
                  <to>
                    <xdr:col>3</xdr:col>
                    <xdr:colOff>76200</xdr:colOff>
                    <xdr:row>119</xdr:row>
                    <xdr:rowOff>298450</xdr:rowOff>
                  </to>
                </anchor>
              </controlPr>
            </control>
          </mc:Choice>
        </mc:AlternateContent>
        <mc:AlternateContent xmlns:mc="http://schemas.openxmlformats.org/markup-compatibility/2006">
          <mc:Choice Requires="x14">
            <control shapeId="71915" r:id="rId64" name="Check Box 235">
              <controlPr locked="0" defaultSize="0" autoFill="0" autoLine="0" autoPict="0">
                <anchor moveWithCells="1">
                  <from>
                    <xdr:col>6</xdr:col>
                    <xdr:colOff>95250</xdr:colOff>
                    <xdr:row>119</xdr:row>
                    <xdr:rowOff>95250</xdr:rowOff>
                  </from>
                  <to>
                    <xdr:col>6</xdr:col>
                    <xdr:colOff>412750</xdr:colOff>
                    <xdr:row>119</xdr:row>
                    <xdr:rowOff>317500</xdr:rowOff>
                  </to>
                </anchor>
              </controlPr>
            </control>
          </mc:Choice>
        </mc:AlternateContent>
        <mc:AlternateContent xmlns:mc="http://schemas.openxmlformats.org/markup-compatibility/2006">
          <mc:Choice Requires="x14">
            <control shapeId="71916" r:id="rId65" name="Check Box 236">
              <controlPr locked="0" defaultSize="0" autoFill="0" autoLine="0" autoPict="0">
                <anchor moveWithCells="1">
                  <from>
                    <xdr:col>2</xdr:col>
                    <xdr:colOff>76200</xdr:colOff>
                    <xdr:row>121</xdr:row>
                    <xdr:rowOff>76200</xdr:rowOff>
                  </from>
                  <to>
                    <xdr:col>3</xdr:col>
                    <xdr:colOff>76200</xdr:colOff>
                    <xdr:row>121</xdr:row>
                    <xdr:rowOff>298450</xdr:rowOff>
                  </to>
                </anchor>
              </controlPr>
            </control>
          </mc:Choice>
        </mc:AlternateContent>
        <mc:AlternateContent xmlns:mc="http://schemas.openxmlformats.org/markup-compatibility/2006">
          <mc:Choice Requires="x14">
            <control shapeId="71917" r:id="rId66" name="Check Box 237">
              <controlPr locked="0" defaultSize="0" autoFill="0" autoLine="0" autoPict="0">
                <anchor moveWithCells="1">
                  <from>
                    <xdr:col>6</xdr:col>
                    <xdr:colOff>95250</xdr:colOff>
                    <xdr:row>121</xdr:row>
                    <xdr:rowOff>95250</xdr:rowOff>
                  </from>
                  <to>
                    <xdr:col>6</xdr:col>
                    <xdr:colOff>412750</xdr:colOff>
                    <xdr:row>121</xdr:row>
                    <xdr:rowOff>317500</xdr:rowOff>
                  </to>
                </anchor>
              </controlPr>
            </control>
          </mc:Choice>
        </mc:AlternateContent>
        <mc:AlternateContent xmlns:mc="http://schemas.openxmlformats.org/markup-compatibility/2006">
          <mc:Choice Requires="x14">
            <control shapeId="71918" r:id="rId67" name="Check Box 238">
              <controlPr locked="0" defaultSize="0" autoFill="0" autoLine="0" autoPict="0">
                <anchor moveWithCells="1">
                  <from>
                    <xdr:col>2</xdr:col>
                    <xdr:colOff>76200</xdr:colOff>
                    <xdr:row>123</xdr:row>
                    <xdr:rowOff>76200</xdr:rowOff>
                  </from>
                  <to>
                    <xdr:col>3</xdr:col>
                    <xdr:colOff>76200</xdr:colOff>
                    <xdr:row>123</xdr:row>
                    <xdr:rowOff>298450</xdr:rowOff>
                  </to>
                </anchor>
              </controlPr>
            </control>
          </mc:Choice>
        </mc:AlternateContent>
        <mc:AlternateContent xmlns:mc="http://schemas.openxmlformats.org/markup-compatibility/2006">
          <mc:Choice Requires="x14">
            <control shapeId="71919" r:id="rId68" name="Check Box 239">
              <controlPr locked="0" defaultSize="0" autoFill="0" autoLine="0" autoPict="0">
                <anchor moveWithCells="1">
                  <from>
                    <xdr:col>6</xdr:col>
                    <xdr:colOff>95250</xdr:colOff>
                    <xdr:row>123</xdr:row>
                    <xdr:rowOff>95250</xdr:rowOff>
                  </from>
                  <to>
                    <xdr:col>6</xdr:col>
                    <xdr:colOff>412750</xdr:colOff>
                    <xdr:row>123</xdr:row>
                    <xdr:rowOff>317500</xdr:rowOff>
                  </to>
                </anchor>
              </controlPr>
            </control>
          </mc:Choice>
        </mc:AlternateContent>
        <mc:AlternateContent xmlns:mc="http://schemas.openxmlformats.org/markup-compatibility/2006">
          <mc:Choice Requires="x14">
            <control shapeId="71920" r:id="rId69" name="Check Box 240">
              <controlPr locked="0" defaultSize="0" autoFill="0" autoLine="0" autoPict="0">
                <anchor moveWithCells="1">
                  <from>
                    <xdr:col>3</xdr:col>
                    <xdr:colOff>114300</xdr:colOff>
                    <xdr:row>177</xdr:row>
                    <xdr:rowOff>38100</xdr:rowOff>
                  </from>
                  <to>
                    <xdr:col>3</xdr:col>
                    <xdr:colOff>419100</xdr:colOff>
                    <xdr:row>177</xdr:row>
                    <xdr:rowOff>298450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6" id="{BE677D97-BC7A-4E79-8FED-3928C8911124}">
            <xm:f>$G$50=Listes!$N$33</xm:f>
            <x14:dxf>
              <font>
                <color theme="0" tint="-0.24994659260841701"/>
              </font>
              <fill>
                <patternFill>
                  <bgColor theme="0" tint="-4.9989318521683403E-2"/>
                </patternFill>
              </fill>
            </x14:dxf>
          </x14:cfRule>
          <xm:sqref>C52:H53</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error="Le nombre de caractères ne doit pas excéder 100. Essayez de raccourcir un peu." xr:uid="{DA551BA4-8D3F-405E-B258-5757C11AF105}">
          <x14:formula1>
            <xm:f>Listes!$H$23:$H$44</xm:f>
          </x14:formula1>
          <xm:sqref>F37:H37 F39:H39</xm:sqref>
        </x14:dataValidation>
        <x14:dataValidation type="list" allowBlank="1" showInputMessage="1" showErrorMessage="1" xr:uid="{FA0491D2-EEFE-40D4-93DF-3BA90FCB066C}">
          <x14:formula1>
            <xm:f>Listes!$F$70:$F$73</xm:f>
          </x14:formula1>
          <xm:sqref>E100</xm:sqref>
        </x14:dataValidation>
        <x14:dataValidation type="list" allowBlank="1" showInputMessage="1" showErrorMessage="1" xr:uid="{C7CE638F-7DF9-45B4-AB5E-27FDB1A63526}">
          <x14:formula1>
            <xm:f>Listes!$F$17:$F$19</xm:f>
          </x14:formula1>
          <xm:sqref>H153 G55:H55</xm:sqref>
        </x14:dataValidation>
        <x14:dataValidation type="list" allowBlank="1" showInputMessage="1" showErrorMessage="1" xr:uid="{2087EB89-75E0-4D9A-A33D-07AD5EEE1336}">
          <x14:formula1>
            <xm:f>Listes!$K$3:$K$17</xm:f>
          </x14:formula1>
          <xm:sqref>H33</xm:sqref>
        </x14:dataValidation>
        <x14:dataValidation type="list" allowBlank="1" showInputMessage="1" showErrorMessage="1" xr:uid="{E551785D-9BA5-4A66-A20B-6DA756707EFC}">
          <x14:formula1>
            <xm:f>Listes!$H$3:$H$13</xm:f>
          </x14:formula1>
          <xm:sqref>H34</xm:sqref>
        </x14:dataValidation>
        <x14:dataValidation type="list" allowBlank="1" showInputMessage="1" showErrorMessage="1" xr:uid="{DDF45154-49CA-42CA-9B51-6463722FF70F}">
          <x14:formula1>
            <xm:f>Listes!$H$15:$H$19</xm:f>
          </x14:formula1>
          <xm:sqref>H35</xm:sqref>
        </x14:dataValidation>
        <x14:dataValidation type="list" allowBlank="1" showInputMessage="1" showErrorMessage="1" xr:uid="{512859CA-B6AC-4EBF-BB9A-14B2293449B4}">
          <x14:formula1>
            <xm:f>Listes!$F$70:$F$74</xm:f>
          </x14:formula1>
          <xm:sqref>H100</xm:sqref>
        </x14:dataValidation>
        <x14:dataValidation type="list" allowBlank="1" showInputMessage="1" showErrorMessage="1" xr:uid="{3386094A-3779-41EE-83E0-67807F3BF415}">
          <x14:formula1>
            <xm:f>Listes!$N$32:$N$36</xm:f>
          </x14:formula1>
          <xm:sqref>G50:H50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A597D-99E0-4BC2-8ADE-AEDC56348E11}">
  <sheetPr codeName="Feuil2">
    <tabColor theme="7"/>
  </sheetPr>
  <dimension ref="B2:T86"/>
  <sheetViews>
    <sheetView showGridLines="0" zoomScaleNormal="100" workbookViewId="0">
      <selection activeCell="F11" sqref="F11"/>
    </sheetView>
  </sheetViews>
  <sheetFormatPr defaultColWidth="11.42578125" defaultRowHeight="12.6"/>
  <cols>
    <col min="1" max="1" width="3.7109375" style="123" customWidth="1"/>
    <col min="2" max="2" width="2.7109375" style="123" customWidth="1"/>
    <col min="3" max="3" width="43.85546875" style="123" customWidth="1"/>
    <col min="4" max="4" width="23.85546875" style="123" customWidth="1"/>
    <col min="5" max="5" width="2.7109375" style="123" customWidth="1"/>
    <col min="6" max="9" width="14.7109375" style="123" customWidth="1"/>
    <col min="10" max="10" width="2.7109375" style="123" customWidth="1"/>
    <col min="11" max="14" width="14.7109375" style="123" customWidth="1"/>
    <col min="15" max="15" width="2.7109375" style="123" customWidth="1"/>
    <col min="16" max="16" width="14.7109375" style="123" customWidth="1"/>
    <col min="17" max="17" width="66.5703125" style="123" customWidth="1"/>
    <col min="18" max="18" width="2.7109375" style="123" customWidth="1"/>
    <col min="19" max="16384" width="11.42578125" style="123"/>
  </cols>
  <sheetData>
    <row r="2" spans="2:18" ht="20.100000000000001" customHeight="1">
      <c r="B2" s="303" t="s">
        <v>85</v>
      </c>
      <c r="C2" s="304"/>
      <c r="D2" s="304"/>
      <c r="E2" s="304"/>
      <c r="F2" s="304"/>
      <c r="G2" s="304"/>
      <c r="H2" s="304"/>
      <c r="I2" s="304"/>
      <c r="J2" s="304"/>
      <c r="K2" s="304"/>
      <c r="L2" s="304"/>
      <c r="M2" s="304"/>
      <c r="N2" s="304"/>
      <c r="O2" s="304"/>
      <c r="P2" s="304"/>
      <c r="Q2" s="304"/>
      <c r="R2" s="305"/>
    </row>
    <row r="3" spans="2:18" ht="20.100000000000001" customHeight="1">
      <c r="B3" s="306" t="s">
        <v>86</v>
      </c>
      <c r="C3" s="307"/>
      <c r="D3" s="307"/>
      <c r="E3" s="307"/>
      <c r="F3" s="307"/>
      <c r="G3" s="307"/>
      <c r="H3" s="307"/>
      <c r="I3" s="307"/>
      <c r="J3" s="307"/>
      <c r="K3" s="307"/>
      <c r="L3" s="307"/>
      <c r="M3" s="307"/>
      <c r="N3" s="307"/>
      <c r="O3" s="307"/>
      <c r="P3" s="307"/>
      <c r="Q3" s="307"/>
      <c r="R3" s="308"/>
    </row>
    <row r="4" spans="2:18" ht="35.1" customHeight="1">
      <c r="B4" s="309" t="s">
        <v>87</v>
      </c>
      <c r="C4" s="309"/>
      <c r="D4" s="309"/>
      <c r="E4" s="309"/>
      <c r="F4" s="309"/>
      <c r="G4" s="309"/>
      <c r="H4" s="309"/>
      <c r="I4" s="309"/>
      <c r="J4" s="309"/>
      <c r="K4" s="309"/>
      <c r="L4" s="309"/>
      <c r="M4" s="309"/>
      <c r="N4" s="309"/>
      <c r="O4" s="309"/>
      <c r="P4" s="309"/>
      <c r="Q4" s="309"/>
      <c r="R4" s="309"/>
    </row>
    <row r="5" spans="2:18" ht="9.9499999999999993" customHeight="1">
      <c r="B5" s="17"/>
      <c r="C5" s="17"/>
      <c r="D5" s="17"/>
      <c r="E5" s="17"/>
      <c r="F5" s="17"/>
      <c r="G5" s="17"/>
      <c r="H5" s="17"/>
      <c r="I5" s="17"/>
      <c r="J5" s="17"/>
      <c r="K5" s="17"/>
      <c r="L5" s="17"/>
      <c r="M5" s="17"/>
      <c r="N5" s="17"/>
      <c r="O5" s="17"/>
      <c r="P5" s="17"/>
      <c r="Q5" s="17"/>
      <c r="R5" s="17"/>
    </row>
    <row r="6" spans="2:18" ht="26.25" customHeight="1">
      <c r="B6" s="18"/>
      <c r="C6" s="19" t="s">
        <v>88</v>
      </c>
      <c r="D6" s="324" t="str">
        <f>IF(ISBLANK('Rapport activités'!E6),"Cette cellule sera remplie automatiquement par les données inscrites dans le formulaire d'appel de projet",'Rapport activités'!E6)</f>
        <v>Cette cellule sera remplie automatiquement par les données inscrites dans le formulaire d'appel de projet</v>
      </c>
      <c r="E6" s="324"/>
      <c r="F6" s="324"/>
      <c r="G6" s="324"/>
      <c r="H6" s="324"/>
      <c r="I6" s="324"/>
      <c r="J6" s="20"/>
      <c r="K6" s="339" t="s">
        <v>89</v>
      </c>
      <c r="L6" s="339"/>
      <c r="M6" s="324" t="str">
        <f>IF(ISBLANK('Rapport activités'!E8),"Cette cellule sera remplie automatiquement par les données inscrites dans le formulaire d'appel de projet",'Rapport activités'!E8)</f>
        <v>Cette cellule sera remplie automatiquement par les données inscrites dans le formulaire d'appel de projet</v>
      </c>
      <c r="N6" s="324"/>
      <c r="O6" s="324"/>
      <c r="P6" s="324"/>
      <c r="Q6" s="324"/>
      <c r="R6" s="21"/>
    </row>
    <row r="7" spans="2:18" ht="9.9499999999999993" customHeight="1">
      <c r="B7" s="17"/>
      <c r="C7" s="17"/>
      <c r="D7" s="17"/>
      <c r="E7" s="17"/>
      <c r="F7" s="17"/>
      <c r="G7" s="17"/>
      <c r="H7" s="17"/>
      <c r="I7" s="17"/>
      <c r="J7" s="17"/>
      <c r="K7" s="17"/>
      <c r="L7" s="17"/>
      <c r="M7" s="17"/>
      <c r="N7" s="17"/>
      <c r="O7" s="17"/>
      <c r="P7" s="17"/>
      <c r="Q7" s="17"/>
      <c r="R7" s="17"/>
    </row>
    <row r="8" spans="2:18" ht="52.5" customHeight="1">
      <c r="B8" s="18"/>
      <c r="C8" s="317" t="s">
        <v>90</v>
      </c>
      <c r="D8" s="317"/>
      <c r="E8" s="22"/>
      <c r="F8" s="312" t="s">
        <v>91</v>
      </c>
      <c r="G8" s="312"/>
      <c r="H8" s="312"/>
      <c r="I8" s="312"/>
      <c r="J8" s="23"/>
      <c r="K8" s="325" t="s">
        <v>92</v>
      </c>
      <c r="L8" s="326"/>
      <c r="M8" s="326"/>
      <c r="N8" s="326"/>
      <c r="O8" s="326"/>
      <c r="P8" s="326"/>
      <c r="Q8" s="327"/>
      <c r="R8" s="18"/>
    </row>
    <row r="9" spans="2:18" ht="50.1" customHeight="1">
      <c r="B9" s="18"/>
      <c r="C9" s="317"/>
      <c r="D9" s="317"/>
      <c r="E9" s="22"/>
      <c r="F9" s="24" t="s">
        <v>93</v>
      </c>
      <c r="G9" s="24" t="s">
        <v>50</v>
      </c>
      <c r="H9" s="24" t="s">
        <v>94</v>
      </c>
      <c r="I9" s="24" t="s">
        <v>95</v>
      </c>
      <c r="J9" s="23"/>
      <c r="K9" s="24" t="s">
        <v>93</v>
      </c>
      <c r="L9" s="24" t="s">
        <v>50</v>
      </c>
      <c r="M9" s="24" t="s">
        <v>94</v>
      </c>
      <c r="N9" s="24" t="s">
        <v>95</v>
      </c>
      <c r="O9" s="22"/>
      <c r="P9" s="24" t="s">
        <v>96</v>
      </c>
      <c r="Q9" s="24" t="s">
        <v>97</v>
      </c>
      <c r="R9" s="18"/>
    </row>
    <row r="10" spans="2:18" ht="20.100000000000001" customHeight="1">
      <c r="B10" s="18"/>
      <c r="C10" s="318" t="s">
        <v>98</v>
      </c>
      <c r="D10" s="319"/>
      <c r="E10" s="25"/>
      <c r="F10" s="340"/>
      <c r="G10" s="341"/>
      <c r="H10" s="341"/>
      <c r="I10" s="342"/>
      <c r="J10" s="26"/>
      <c r="K10" s="340"/>
      <c r="L10" s="341"/>
      <c r="M10" s="341"/>
      <c r="N10" s="342"/>
      <c r="O10" s="25"/>
      <c r="P10" s="167"/>
      <c r="Q10" s="168"/>
      <c r="R10" s="18"/>
    </row>
    <row r="11" spans="2:18" ht="20.100000000000001" customHeight="1">
      <c r="B11" s="18"/>
      <c r="C11" s="313" t="s">
        <v>99</v>
      </c>
      <c r="D11" s="313"/>
      <c r="E11" s="27"/>
      <c r="F11" s="7"/>
      <c r="G11" s="7"/>
      <c r="H11" s="7"/>
      <c r="I11" s="8">
        <f>SUM(F11:H11)</f>
        <v>0</v>
      </c>
      <c r="J11" s="28"/>
      <c r="K11" s="7"/>
      <c r="L11" s="7"/>
      <c r="M11" s="7"/>
      <c r="N11" s="8">
        <f>SUM(K11:M11)</f>
        <v>0</v>
      </c>
      <c r="O11" s="27"/>
      <c r="P11" s="122">
        <f>F11-K11</f>
        <v>0</v>
      </c>
      <c r="Q11" s="9"/>
      <c r="R11" s="18"/>
    </row>
    <row r="12" spans="2:18" ht="20.100000000000001" customHeight="1">
      <c r="B12" s="18"/>
      <c r="C12" s="313"/>
      <c r="D12" s="313"/>
      <c r="E12" s="27"/>
      <c r="F12" s="7"/>
      <c r="G12" s="7"/>
      <c r="H12" s="7"/>
      <c r="I12" s="8">
        <f>SUM(F12:H12)</f>
        <v>0</v>
      </c>
      <c r="J12" s="28"/>
      <c r="K12" s="7"/>
      <c r="L12" s="7"/>
      <c r="M12" s="7"/>
      <c r="N12" s="8">
        <f>SUM(K12:M12)</f>
        <v>0</v>
      </c>
      <c r="O12" s="27"/>
      <c r="P12" s="122">
        <f t="shared" ref="P12:P15" si="0">F12-K12</f>
        <v>0</v>
      </c>
      <c r="Q12" s="9"/>
      <c r="R12" s="18"/>
    </row>
    <row r="13" spans="2:18" ht="20.100000000000001" customHeight="1">
      <c r="B13" s="18"/>
      <c r="C13" s="313"/>
      <c r="D13" s="313"/>
      <c r="E13" s="27"/>
      <c r="F13" s="7"/>
      <c r="G13" s="7"/>
      <c r="H13" s="7"/>
      <c r="I13" s="8">
        <f>SUM(F13:H13)</f>
        <v>0</v>
      </c>
      <c r="J13" s="28"/>
      <c r="K13" s="7"/>
      <c r="L13" s="7"/>
      <c r="M13" s="7"/>
      <c r="N13" s="8">
        <f>SUM(K13:M13)</f>
        <v>0</v>
      </c>
      <c r="O13" s="27"/>
      <c r="P13" s="122">
        <f t="shared" si="0"/>
        <v>0</v>
      </c>
      <c r="Q13" s="9"/>
      <c r="R13" s="18"/>
    </row>
    <row r="14" spans="2:18" ht="20.100000000000001" customHeight="1">
      <c r="B14" s="18"/>
      <c r="C14" s="313"/>
      <c r="D14" s="313"/>
      <c r="E14" s="27"/>
      <c r="F14" s="7"/>
      <c r="G14" s="7"/>
      <c r="H14" s="7"/>
      <c r="I14" s="8">
        <f>SUM(F14:H14)</f>
        <v>0</v>
      </c>
      <c r="J14" s="28"/>
      <c r="K14" s="7"/>
      <c r="L14" s="7"/>
      <c r="M14" s="7"/>
      <c r="N14" s="8">
        <f>SUM(K14:M14)</f>
        <v>0</v>
      </c>
      <c r="O14" s="27"/>
      <c r="P14" s="122">
        <f t="shared" si="0"/>
        <v>0</v>
      </c>
      <c r="Q14" s="9"/>
      <c r="R14" s="18"/>
    </row>
    <row r="15" spans="2:18" ht="20.100000000000001" customHeight="1">
      <c r="B15" s="18"/>
      <c r="C15" s="313"/>
      <c r="D15" s="313"/>
      <c r="E15" s="27"/>
      <c r="F15" s="7"/>
      <c r="G15" s="7"/>
      <c r="H15" s="7"/>
      <c r="I15" s="8">
        <f>SUM(F15:H15)</f>
        <v>0</v>
      </c>
      <c r="J15" s="28"/>
      <c r="K15" s="7"/>
      <c r="L15" s="7"/>
      <c r="M15" s="7"/>
      <c r="N15" s="8">
        <f>SUM(K15:M15)</f>
        <v>0</v>
      </c>
      <c r="O15" s="27"/>
      <c r="P15" s="122">
        <f t="shared" si="0"/>
        <v>0</v>
      </c>
      <c r="Q15" s="9"/>
      <c r="R15" s="18"/>
    </row>
    <row r="16" spans="2:18" ht="20.100000000000001" customHeight="1">
      <c r="B16" s="18"/>
      <c r="C16" s="320" t="s">
        <v>100</v>
      </c>
      <c r="D16" s="320"/>
      <c r="E16" s="29"/>
      <c r="F16" s="10">
        <f>SUM(F11:F15)</f>
        <v>0</v>
      </c>
      <c r="G16" s="10">
        <f>SUM(G11:G15)</f>
        <v>0</v>
      </c>
      <c r="H16" s="10">
        <f>SUM(H11:H15)</f>
        <v>0</v>
      </c>
      <c r="I16" s="10">
        <f>SUM(I11:I15)</f>
        <v>0</v>
      </c>
      <c r="J16" s="11"/>
      <c r="K16" s="10">
        <f>SUM(K11:K15)</f>
        <v>0</v>
      </c>
      <c r="L16" s="10">
        <f>SUM(L11:L15)</f>
        <v>0</v>
      </c>
      <c r="M16" s="10">
        <f>SUM(M11:M15)</f>
        <v>0</v>
      </c>
      <c r="N16" s="10">
        <f>SUM(N11:N15)</f>
        <v>0</v>
      </c>
      <c r="O16" s="29"/>
      <c r="P16" s="121">
        <f>SUM(P11:P15)</f>
        <v>0</v>
      </c>
      <c r="Q16" s="9"/>
      <c r="R16" s="18"/>
    </row>
    <row r="17" spans="2:18" ht="20.100000000000001" customHeight="1">
      <c r="B17" s="18"/>
      <c r="C17" s="311" t="s">
        <v>101</v>
      </c>
      <c r="D17" s="311"/>
      <c r="E17" s="25"/>
      <c r="F17" s="340"/>
      <c r="G17" s="341"/>
      <c r="H17" s="341"/>
      <c r="I17" s="342"/>
      <c r="J17" s="26"/>
      <c r="K17" s="340"/>
      <c r="L17" s="341"/>
      <c r="M17" s="341"/>
      <c r="N17" s="342"/>
      <c r="O17" s="25"/>
      <c r="P17" s="167"/>
      <c r="Q17" s="168"/>
      <c r="R17" s="18"/>
    </row>
    <row r="18" spans="2:18" ht="20.100000000000001" customHeight="1">
      <c r="B18" s="18"/>
      <c r="C18" s="313"/>
      <c r="D18" s="313"/>
      <c r="E18" s="30"/>
      <c r="F18" s="7"/>
      <c r="G18" s="7"/>
      <c r="H18" s="7"/>
      <c r="I18" s="8">
        <f>SUM(F18:H18)</f>
        <v>0</v>
      </c>
      <c r="J18" s="28"/>
      <c r="K18" s="7"/>
      <c r="L18" s="7"/>
      <c r="M18" s="7"/>
      <c r="N18" s="8">
        <f t="shared" ref="N18:N22" si="1">SUM(K18:M18)</f>
        <v>0</v>
      </c>
      <c r="O18" s="30"/>
      <c r="P18" s="122">
        <f>F18-K18</f>
        <v>0</v>
      </c>
      <c r="Q18" s="12"/>
      <c r="R18" s="18"/>
    </row>
    <row r="19" spans="2:18" ht="20.100000000000001" customHeight="1">
      <c r="B19" s="18"/>
      <c r="C19" s="313"/>
      <c r="D19" s="313"/>
      <c r="E19" s="30"/>
      <c r="F19" s="7"/>
      <c r="G19" s="7"/>
      <c r="H19" s="7"/>
      <c r="I19" s="8">
        <f>SUM(F19:H19)</f>
        <v>0</v>
      </c>
      <c r="J19" s="28"/>
      <c r="K19" s="7"/>
      <c r="L19" s="7"/>
      <c r="M19" s="7"/>
      <c r="N19" s="8">
        <f t="shared" si="1"/>
        <v>0</v>
      </c>
      <c r="O19" s="30"/>
      <c r="P19" s="122">
        <f t="shared" ref="P19:P22" si="2">F19-K19</f>
        <v>0</v>
      </c>
      <c r="Q19" s="12"/>
      <c r="R19" s="18"/>
    </row>
    <row r="20" spans="2:18" ht="20.100000000000001" customHeight="1">
      <c r="B20" s="18"/>
      <c r="C20" s="313"/>
      <c r="D20" s="313"/>
      <c r="E20" s="30"/>
      <c r="F20" s="7"/>
      <c r="G20" s="7"/>
      <c r="H20" s="7"/>
      <c r="I20" s="8">
        <f>SUM(F20:H20)</f>
        <v>0</v>
      </c>
      <c r="J20" s="28"/>
      <c r="K20" s="7"/>
      <c r="L20" s="7"/>
      <c r="M20" s="7"/>
      <c r="N20" s="8">
        <f t="shared" si="1"/>
        <v>0</v>
      </c>
      <c r="O20" s="30"/>
      <c r="P20" s="122">
        <f t="shared" si="2"/>
        <v>0</v>
      </c>
      <c r="Q20" s="12"/>
      <c r="R20" s="18"/>
    </row>
    <row r="21" spans="2:18" ht="20.100000000000001" customHeight="1">
      <c r="B21" s="18"/>
      <c r="C21" s="313"/>
      <c r="D21" s="313"/>
      <c r="E21" s="30"/>
      <c r="F21" s="7"/>
      <c r="G21" s="7"/>
      <c r="H21" s="7"/>
      <c r="I21" s="8">
        <f>SUM(F21:H21)</f>
        <v>0</v>
      </c>
      <c r="J21" s="28"/>
      <c r="K21" s="7"/>
      <c r="L21" s="7"/>
      <c r="M21" s="7"/>
      <c r="N21" s="8">
        <f t="shared" si="1"/>
        <v>0</v>
      </c>
      <c r="O21" s="30"/>
      <c r="P21" s="122">
        <f t="shared" si="2"/>
        <v>0</v>
      </c>
      <c r="Q21" s="12"/>
      <c r="R21" s="18"/>
    </row>
    <row r="22" spans="2:18" ht="20.100000000000001" customHeight="1">
      <c r="B22" s="18"/>
      <c r="C22" s="313"/>
      <c r="D22" s="313"/>
      <c r="E22" s="30"/>
      <c r="F22" s="7"/>
      <c r="G22" s="7"/>
      <c r="H22" s="7"/>
      <c r="I22" s="8">
        <f>SUM(F22:H22)</f>
        <v>0</v>
      </c>
      <c r="J22" s="28"/>
      <c r="K22" s="7"/>
      <c r="L22" s="7"/>
      <c r="M22" s="7"/>
      <c r="N22" s="8">
        <f t="shared" si="1"/>
        <v>0</v>
      </c>
      <c r="O22" s="30"/>
      <c r="P22" s="122">
        <f t="shared" si="2"/>
        <v>0</v>
      </c>
      <c r="Q22" s="12"/>
      <c r="R22" s="18"/>
    </row>
    <row r="23" spans="2:18" ht="20.100000000000001" customHeight="1">
      <c r="B23" s="18"/>
      <c r="C23" s="314" t="s">
        <v>102</v>
      </c>
      <c r="D23" s="314"/>
      <c r="E23" s="29"/>
      <c r="F23" s="10">
        <f>SUM(F18:F22)</f>
        <v>0</v>
      </c>
      <c r="G23" s="10">
        <f>SUM(G18:G22)</f>
        <v>0</v>
      </c>
      <c r="H23" s="10">
        <f>SUM(H18:H22)</f>
        <v>0</v>
      </c>
      <c r="I23" s="10">
        <f>SUM(I18:I22)</f>
        <v>0</v>
      </c>
      <c r="J23" s="11"/>
      <c r="K23" s="10">
        <f>SUM(K18:K22)</f>
        <v>0</v>
      </c>
      <c r="L23" s="10">
        <f>SUM(L18:L22)</f>
        <v>0</v>
      </c>
      <c r="M23" s="10">
        <f>SUM(M18:M22)</f>
        <v>0</v>
      </c>
      <c r="N23" s="10">
        <f>SUM(N18:N22)</f>
        <v>0</v>
      </c>
      <c r="O23" s="29"/>
      <c r="P23" s="121">
        <f>SUM(P18:P22)</f>
        <v>0</v>
      </c>
      <c r="Q23" s="12"/>
      <c r="R23" s="18"/>
    </row>
    <row r="24" spans="2:18" ht="20.100000000000001" customHeight="1">
      <c r="B24" s="18"/>
      <c r="C24" s="311" t="s">
        <v>103</v>
      </c>
      <c r="D24" s="311"/>
      <c r="E24" s="25"/>
      <c r="F24" s="340"/>
      <c r="G24" s="341"/>
      <c r="H24" s="341"/>
      <c r="I24" s="342"/>
      <c r="J24" s="26"/>
      <c r="K24" s="340"/>
      <c r="L24" s="341"/>
      <c r="M24" s="341"/>
      <c r="N24" s="342"/>
      <c r="O24" s="25"/>
      <c r="P24" s="167"/>
      <c r="Q24" s="168"/>
      <c r="R24" s="18"/>
    </row>
    <row r="25" spans="2:18" ht="20.100000000000001" customHeight="1">
      <c r="B25" s="18"/>
      <c r="C25" s="313"/>
      <c r="D25" s="313"/>
      <c r="E25" s="30"/>
      <c r="F25" s="7"/>
      <c r="G25" s="7"/>
      <c r="H25" s="7"/>
      <c r="I25" s="8">
        <f>SUM(F25:H25)</f>
        <v>0</v>
      </c>
      <c r="J25" s="28"/>
      <c r="K25" s="7"/>
      <c r="L25" s="7"/>
      <c r="M25" s="7"/>
      <c r="N25" s="8">
        <f t="shared" ref="N25:N29" si="3">SUM(K25:M25)</f>
        <v>0</v>
      </c>
      <c r="O25" s="30"/>
      <c r="P25" s="122">
        <f>F25-K25</f>
        <v>0</v>
      </c>
      <c r="Q25" s="12"/>
      <c r="R25" s="18"/>
    </row>
    <row r="26" spans="2:18" ht="20.100000000000001" customHeight="1">
      <c r="B26" s="18"/>
      <c r="C26" s="313"/>
      <c r="D26" s="313"/>
      <c r="E26" s="30"/>
      <c r="F26" s="7"/>
      <c r="G26" s="7"/>
      <c r="H26" s="7"/>
      <c r="I26" s="8">
        <f>SUM(F26:H26)</f>
        <v>0</v>
      </c>
      <c r="J26" s="28"/>
      <c r="K26" s="7"/>
      <c r="L26" s="7"/>
      <c r="M26" s="7"/>
      <c r="N26" s="8">
        <f t="shared" si="3"/>
        <v>0</v>
      </c>
      <c r="O26" s="30"/>
      <c r="P26" s="122">
        <f t="shared" ref="P26:P29" si="4">F26-K26</f>
        <v>0</v>
      </c>
      <c r="Q26" s="12"/>
      <c r="R26" s="18"/>
    </row>
    <row r="27" spans="2:18" ht="20.100000000000001" customHeight="1">
      <c r="B27" s="18"/>
      <c r="C27" s="313"/>
      <c r="D27" s="313"/>
      <c r="E27" s="30"/>
      <c r="F27" s="7"/>
      <c r="G27" s="7"/>
      <c r="H27" s="7"/>
      <c r="I27" s="8">
        <f>SUM(F27:H27)</f>
        <v>0</v>
      </c>
      <c r="J27" s="28"/>
      <c r="K27" s="7"/>
      <c r="L27" s="7"/>
      <c r="M27" s="7"/>
      <c r="N27" s="8">
        <f t="shared" si="3"/>
        <v>0</v>
      </c>
      <c r="O27" s="30"/>
      <c r="P27" s="122">
        <f t="shared" si="4"/>
        <v>0</v>
      </c>
      <c r="Q27" s="12"/>
      <c r="R27" s="18"/>
    </row>
    <row r="28" spans="2:18" ht="20.100000000000001" customHeight="1">
      <c r="B28" s="18"/>
      <c r="C28" s="313"/>
      <c r="D28" s="313"/>
      <c r="E28" s="30"/>
      <c r="F28" s="7"/>
      <c r="G28" s="7"/>
      <c r="H28" s="7"/>
      <c r="I28" s="8">
        <f>SUM(F28:H28)</f>
        <v>0</v>
      </c>
      <c r="J28" s="28"/>
      <c r="K28" s="7"/>
      <c r="L28" s="7"/>
      <c r="M28" s="7"/>
      <c r="N28" s="8">
        <f t="shared" si="3"/>
        <v>0</v>
      </c>
      <c r="O28" s="30"/>
      <c r="P28" s="122">
        <f t="shared" si="4"/>
        <v>0</v>
      </c>
      <c r="Q28" s="12"/>
      <c r="R28" s="18"/>
    </row>
    <row r="29" spans="2:18" ht="20.100000000000001" customHeight="1">
      <c r="B29" s="18"/>
      <c r="C29" s="313"/>
      <c r="D29" s="313"/>
      <c r="E29" s="30"/>
      <c r="F29" s="7"/>
      <c r="G29" s="7"/>
      <c r="H29" s="7"/>
      <c r="I29" s="8">
        <f>SUM(F29:H29)</f>
        <v>0</v>
      </c>
      <c r="J29" s="28"/>
      <c r="K29" s="7"/>
      <c r="L29" s="7"/>
      <c r="M29" s="7"/>
      <c r="N29" s="8">
        <f t="shared" si="3"/>
        <v>0</v>
      </c>
      <c r="O29" s="30"/>
      <c r="P29" s="122">
        <f t="shared" si="4"/>
        <v>0</v>
      </c>
      <c r="Q29" s="12"/>
      <c r="R29" s="18"/>
    </row>
    <row r="30" spans="2:18" ht="20.100000000000001" customHeight="1">
      <c r="B30" s="18"/>
      <c r="C30" s="314" t="s">
        <v>104</v>
      </c>
      <c r="D30" s="314"/>
      <c r="E30" s="29"/>
      <c r="F30" s="10">
        <f>SUM(F25:F29)</f>
        <v>0</v>
      </c>
      <c r="G30" s="10">
        <f>SUM(G25:G29)</f>
        <v>0</v>
      </c>
      <c r="H30" s="10">
        <f>SUM(H25:H29)</f>
        <v>0</v>
      </c>
      <c r="I30" s="10">
        <f>SUM(I25:I29)</f>
        <v>0</v>
      </c>
      <c r="J30" s="11"/>
      <c r="K30" s="10">
        <f>SUM(K25:K29)</f>
        <v>0</v>
      </c>
      <c r="L30" s="10">
        <f>SUM(L25:L29)</f>
        <v>0</v>
      </c>
      <c r="M30" s="10">
        <f>SUM(M25:M29)</f>
        <v>0</v>
      </c>
      <c r="N30" s="10">
        <f>SUM(N25:N29)</f>
        <v>0</v>
      </c>
      <c r="O30" s="29"/>
      <c r="P30" s="121">
        <f>SUM(P25:P29)</f>
        <v>0</v>
      </c>
      <c r="Q30" s="12"/>
      <c r="R30" s="18"/>
    </row>
    <row r="31" spans="2:18" ht="20.100000000000001" customHeight="1">
      <c r="B31" s="18"/>
      <c r="C31" s="321" t="s">
        <v>105</v>
      </c>
      <c r="D31" s="321"/>
      <c r="E31" s="31"/>
      <c r="F31" s="340"/>
      <c r="G31" s="341"/>
      <c r="H31" s="341"/>
      <c r="I31" s="342"/>
      <c r="J31" s="32"/>
      <c r="K31" s="340"/>
      <c r="L31" s="341"/>
      <c r="M31" s="341"/>
      <c r="N31" s="342"/>
      <c r="O31" s="31"/>
      <c r="P31" s="167"/>
      <c r="Q31" s="169"/>
      <c r="R31" s="18"/>
    </row>
    <row r="32" spans="2:18" ht="20.100000000000001" customHeight="1">
      <c r="B32" s="18"/>
      <c r="C32" s="313"/>
      <c r="D32" s="313"/>
      <c r="E32" s="27"/>
      <c r="F32" s="13"/>
      <c r="G32" s="13"/>
      <c r="H32" s="13"/>
      <c r="I32" s="8">
        <f>SUM(F32:H32)</f>
        <v>0</v>
      </c>
      <c r="J32" s="33"/>
      <c r="K32" s="13"/>
      <c r="L32" s="13"/>
      <c r="M32" s="13"/>
      <c r="N32" s="8">
        <f t="shared" ref="N32:N36" si="5">SUM(K32:M32)</f>
        <v>0</v>
      </c>
      <c r="O32" s="27"/>
      <c r="P32" s="122">
        <f>F32-K32</f>
        <v>0</v>
      </c>
      <c r="Q32" s="12"/>
      <c r="R32" s="18"/>
    </row>
    <row r="33" spans="2:18" ht="20.100000000000001" customHeight="1">
      <c r="B33" s="18"/>
      <c r="C33" s="313"/>
      <c r="D33" s="313"/>
      <c r="E33" s="27"/>
      <c r="F33" s="7"/>
      <c r="G33" s="7"/>
      <c r="H33" s="7"/>
      <c r="I33" s="8">
        <f>SUM(F33:H33)</f>
        <v>0</v>
      </c>
      <c r="J33" s="28"/>
      <c r="K33" s="7"/>
      <c r="L33" s="7"/>
      <c r="M33" s="7"/>
      <c r="N33" s="8">
        <f t="shared" si="5"/>
        <v>0</v>
      </c>
      <c r="O33" s="27"/>
      <c r="P33" s="122">
        <f t="shared" ref="P33:P36" si="6">F33-K33</f>
        <v>0</v>
      </c>
      <c r="Q33" s="12"/>
      <c r="R33" s="18"/>
    </row>
    <row r="34" spans="2:18" ht="20.100000000000001" customHeight="1">
      <c r="B34" s="18"/>
      <c r="C34" s="313"/>
      <c r="D34" s="313"/>
      <c r="E34" s="27"/>
      <c r="F34" s="7"/>
      <c r="G34" s="7"/>
      <c r="H34" s="7"/>
      <c r="I34" s="8">
        <f>SUM(F34:H34)</f>
        <v>0</v>
      </c>
      <c r="J34" s="28"/>
      <c r="K34" s="7"/>
      <c r="L34" s="7"/>
      <c r="M34" s="7"/>
      <c r="N34" s="8">
        <f t="shared" si="5"/>
        <v>0</v>
      </c>
      <c r="O34" s="27"/>
      <c r="P34" s="122">
        <f t="shared" si="6"/>
        <v>0</v>
      </c>
      <c r="Q34" s="12"/>
      <c r="R34" s="18"/>
    </row>
    <row r="35" spans="2:18" ht="20.100000000000001" customHeight="1">
      <c r="B35" s="18"/>
      <c r="C35" s="313"/>
      <c r="D35" s="313"/>
      <c r="E35" s="27"/>
      <c r="F35" s="7"/>
      <c r="G35" s="7"/>
      <c r="H35" s="7"/>
      <c r="I35" s="8">
        <f>SUM(F35:H35)</f>
        <v>0</v>
      </c>
      <c r="J35" s="28"/>
      <c r="K35" s="7"/>
      <c r="L35" s="7"/>
      <c r="M35" s="7"/>
      <c r="N35" s="8">
        <f t="shared" si="5"/>
        <v>0</v>
      </c>
      <c r="O35" s="27"/>
      <c r="P35" s="122">
        <f t="shared" si="6"/>
        <v>0</v>
      </c>
      <c r="Q35" s="12"/>
      <c r="R35" s="18"/>
    </row>
    <row r="36" spans="2:18" ht="20.100000000000001" customHeight="1">
      <c r="B36" s="18"/>
      <c r="C36" s="313"/>
      <c r="D36" s="313"/>
      <c r="E36" s="27"/>
      <c r="F36" s="7"/>
      <c r="G36" s="7"/>
      <c r="H36" s="7"/>
      <c r="I36" s="8">
        <f>SUM(F36:H36)</f>
        <v>0</v>
      </c>
      <c r="J36" s="28"/>
      <c r="K36" s="7"/>
      <c r="L36" s="7"/>
      <c r="M36" s="7"/>
      <c r="N36" s="8">
        <f t="shared" si="5"/>
        <v>0</v>
      </c>
      <c r="O36" s="27"/>
      <c r="P36" s="122">
        <f t="shared" si="6"/>
        <v>0</v>
      </c>
      <c r="Q36" s="12"/>
      <c r="R36" s="18"/>
    </row>
    <row r="37" spans="2:18" ht="20.100000000000001" customHeight="1">
      <c r="B37" s="18"/>
      <c r="C37" s="314" t="s">
        <v>106</v>
      </c>
      <c r="D37" s="314"/>
      <c r="E37" s="29"/>
      <c r="F37" s="10">
        <f>SUM(F32:F36)</f>
        <v>0</v>
      </c>
      <c r="G37" s="10">
        <f>SUM(G32:G36)</f>
        <v>0</v>
      </c>
      <c r="H37" s="10">
        <f>SUM(H32:H36)</f>
        <v>0</v>
      </c>
      <c r="I37" s="10">
        <f>SUM(I32:I36)</f>
        <v>0</v>
      </c>
      <c r="J37" s="11"/>
      <c r="K37" s="10">
        <f>SUM(K32:K36)</f>
        <v>0</v>
      </c>
      <c r="L37" s="10">
        <f>SUM(L32:L36)</f>
        <v>0</v>
      </c>
      <c r="M37" s="10">
        <f>SUM(M32:M36)</f>
        <v>0</v>
      </c>
      <c r="N37" s="10">
        <f>SUM(N32:N36)</f>
        <v>0</v>
      </c>
      <c r="O37" s="29"/>
      <c r="P37" s="121">
        <f>SUM(P32:P36)</f>
        <v>0</v>
      </c>
      <c r="Q37" s="12"/>
      <c r="R37" s="18"/>
    </row>
    <row r="38" spans="2:18" ht="20.100000000000001" customHeight="1">
      <c r="B38" s="18"/>
      <c r="C38" s="311" t="s">
        <v>107</v>
      </c>
      <c r="D38" s="311"/>
      <c r="E38" s="25"/>
      <c r="F38" s="340"/>
      <c r="G38" s="341"/>
      <c r="H38" s="341"/>
      <c r="I38" s="342"/>
      <c r="J38" s="26"/>
      <c r="K38" s="340"/>
      <c r="L38" s="341"/>
      <c r="M38" s="341"/>
      <c r="N38" s="342"/>
      <c r="O38" s="25"/>
      <c r="P38" s="167"/>
      <c r="Q38" s="168"/>
      <c r="R38" s="18"/>
    </row>
    <row r="39" spans="2:18" ht="20.100000000000001" customHeight="1">
      <c r="B39" s="18"/>
      <c r="C39" s="313"/>
      <c r="D39" s="313"/>
      <c r="E39" s="27"/>
      <c r="F39" s="13"/>
      <c r="G39" s="13"/>
      <c r="H39" s="13"/>
      <c r="I39" s="8">
        <f>SUM(F39:H39)</f>
        <v>0</v>
      </c>
      <c r="J39" s="33"/>
      <c r="K39" s="13"/>
      <c r="L39" s="13"/>
      <c r="M39" s="13"/>
      <c r="N39" s="8">
        <f t="shared" ref="N39:N43" si="7">SUM(K39:M39)</f>
        <v>0</v>
      </c>
      <c r="O39" s="27"/>
      <c r="P39" s="122">
        <f>F39-K39</f>
        <v>0</v>
      </c>
      <c r="Q39" s="12"/>
      <c r="R39" s="18"/>
    </row>
    <row r="40" spans="2:18" ht="20.100000000000001" customHeight="1">
      <c r="B40" s="18"/>
      <c r="C40" s="313"/>
      <c r="D40" s="313"/>
      <c r="E40" s="27"/>
      <c r="F40" s="13"/>
      <c r="G40" s="13"/>
      <c r="H40" s="13"/>
      <c r="I40" s="8">
        <f>SUM(F40:H40)</f>
        <v>0</v>
      </c>
      <c r="J40" s="33"/>
      <c r="K40" s="13"/>
      <c r="L40" s="13"/>
      <c r="M40" s="13"/>
      <c r="N40" s="8">
        <f t="shared" si="7"/>
        <v>0</v>
      </c>
      <c r="O40" s="27"/>
      <c r="P40" s="122">
        <f t="shared" ref="P40:P43" si="8">F40-K40</f>
        <v>0</v>
      </c>
      <c r="Q40" s="12"/>
      <c r="R40" s="18"/>
    </row>
    <row r="41" spans="2:18" ht="20.100000000000001" customHeight="1">
      <c r="B41" s="18"/>
      <c r="C41" s="313"/>
      <c r="D41" s="313"/>
      <c r="E41" s="27"/>
      <c r="F41" s="13"/>
      <c r="G41" s="13"/>
      <c r="H41" s="13"/>
      <c r="I41" s="8">
        <f>SUM(F41:H41)</f>
        <v>0</v>
      </c>
      <c r="J41" s="33"/>
      <c r="K41" s="13"/>
      <c r="L41" s="13"/>
      <c r="M41" s="13"/>
      <c r="N41" s="8">
        <f t="shared" si="7"/>
        <v>0</v>
      </c>
      <c r="O41" s="27"/>
      <c r="P41" s="122">
        <f t="shared" si="8"/>
        <v>0</v>
      </c>
      <c r="Q41" s="12"/>
      <c r="R41" s="18"/>
    </row>
    <row r="42" spans="2:18" ht="20.100000000000001" customHeight="1">
      <c r="B42" s="18"/>
      <c r="C42" s="313"/>
      <c r="D42" s="313"/>
      <c r="E42" s="27"/>
      <c r="F42" s="13"/>
      <c r="G42" s="13"/>
      <c r="H42" s="13"/>
      <c r="I42" s="8">
        <f>SUM(F42:H42)</f>
        <v>0</v>
      </c>
      <c r="J42" s="33"/>
      <c r="K42" s="13"/>
      <c r="L42" s="13"/>
      <c r="M42" s="13"/>
      <c r="N42" s="8">
        <f t="shared" si="7"/>
        <v>0</v>
      </c>
      <c r="O42" s="27"/>
      <c r="P42" s="122">
        <f t="shared" si="8"/>
        <v>0</v>
      </c>
      <c r="Q42" s="12"/>
      <c r="R42" s="18"/>
    </row>
    <row r="43" spans="2:18" ht="20.100000000000001" customHeight="1">
      <c r="B43" s="18"/>
      <c r="C43" s="313"/>
      <c r="D43" s="313"/>
      <c r="E43" s="27"/>
      <c r="F43" s="13"/>
      <c r="G43" s="13"/>
      <c r="H43" s="13"/>
      <c r="I43" s="8">
        <f>SUM(F43:H43)</f>
        <v>0</v>
      </c>
      <c r="J43" s="33"/>
      <c r="K43" s="13"/>
      <c r="L43" s="13"/>
      <c r="M43" s="13"/>
      <c r="N43" s="8">
        <f t="shared" si="7"/>
        <v>0</v>
      </c>
      <c r="O43" s="27"/>
      <c r="P43" s="122">
        <f t="shared" si="8"/>
        <v>0</v>
      </c>
      <c r="Q43" s="12"/>
      <c r="R43" s="18"/>
    </row>
    <row r="44" spans="2:18" ht="20.100000000000001" customHeight="1">
      <c r="B44" s="18"/>
      <c r="C44" s="314" t="s">
        <v>108</v>
      </c>
      <c r="D44" s="314"/>
      <c r="E44" s="29"/>
      <c r="F44" s="10">
        <f>SUM(F39:F43)</f>
        <v>0</v>
      </c>
      <c r="G44" s="10">
        <f>SUM(G39:G43)</f>
        <v>0</v>
      </c>
      <c r="H44" s="10">
        <f>SUM(H39:H43)</f>
        <v>0</v>
      </c>
      <c r="I44" s="10">
        <f>SUM(I39:I43)</f>
        <v>0</v>
      </c>
      <c r="J44" s="11"/>
      <c r="K44" s="10">
        <f>SUM(K39:K43)</f>
        <v>0</v>
      </c>
      <c r="L44" s="10">
        <f>SUM(L39:L43)</f>
        <v>0</v>
      </c>
      <c r="M44" s="10">
        <f>SUM(M39:M43)</f>
        <v>0</v>
      </c>
      <c r="N44" s="10">
        <f>SUM(N39:N43)</f>
        <v>0</v>
      </c>
      <c r="O44" s="29"/>
      <c r="P44" s="121">
        <f>SUM(P39:P43)</f>
        <v>0</v>
      </c>
      <c r="Q44" s="12"/>
      <c r="R44" s="18"/>
    </row>
    <row r="45" spans="2:18" ht="20.100000000000001" customHeight="1">
      <c r="B45" s="18"/>
      <c r="C45" s="311" t="s">
        <v>109</v>
      </c>
      <c r="D45" s="311"/>
      <c r="E45" s="25"/>
      <c r="F45" s="340"/>
      <c r="G45" s="341"/>
      <c r="H45" s="341"/>
      <c r="I45" s="342"/>
      <c r="J45" s="26"/>
      <c r="K45" s="340"/>
      <c r="L45" s="341"/>
      <c r="M45" s="341"/>
      <c r="N45" s="342"/>
      <c r="O45" s="25"/>
      <c r="P45" s="167"/>
      <c r="Q45" s="168"/>
      <c r="R45" s="18"/>
    </row>
    <row r="46" spans="2:18" ht="20.100000000000001" customHeight="1">
      <c r="B46" s="18"/>
      <c r="C46" s="313"/>
      <c r="D46" s="313"/>
      <c r="E46" s="27"/>
      <c r="F46" s="7"/>
      <c r="G46" s="7"/>
      <c r="H46" s="7"/>
      <c r="I46" s="8">
        <f>SUM(F46:H46)</f>
        <v>0</v>
      </c>
      <c r="J46" s="28"/>
      <c r="K46" s="7"/>
      <c r="L46" s="7"/>
      <c r="M46" s="7"/>
      <c r="N46" s="8">
        <f t="shared" ref="N46:N50" si="9">SUM(K46:M46)</f>
        <v>0</v>
      </c>
      <c r="O46" s="27"/>
      <c r="P46" s="122">
        <f>F46-K46</f>
        <v>0</v>
      </c>
      <c r="Q46" s="12"/>
      <c r="R46" s="18"/>
    </row>
    <row r="47" spans="2:18" ht="20.100000000000001" customHeight="1">
      <c r="B47" s="18"/>
      <c r="C47" s="313"/>
      <c r="D47" s="313"/>
      <c r="E47" s="27"/>
      <c r="F47" s="7"/>
      <c r="G47" s="7"/>
      <c r="H47" s="7"/>
      <c r="I47" s="8">
        <f t="shared" ref="I47:I50" si="10">SUM(F47:H47)</f>
        <v>0</v>
      </c>
      <c r="J47" s="28"/>
      <c r="K47" s="7"/>
      <c r="L47" s="7"/>
      <c r="M47" s="7"/>
      <c r="N47" s="8">
        <f t="shared" si="9"/>
        <v>0</v>
      </c>
      <c r="O47" s="27"/>
      <c r="P47" s="122">
        <f t="shared" ref="P47:P50" si="11">F47-K47</f>
        <v>0</v>
      </c>
      <c r="Q47" s="12"/>
      <c r="R47" s="18"/>
    </row>
    <row r="48" spans="2:18" ht="20.100000000000001" customHeight="1">
      <c r="B48" s="18"/>
      <c r="C48" s="313"/>
      <c r="D48" s="313"/>
      <c r="E48" s="27"/>
      <c r="F48" s="7"/>
      <c r="G48" s="7"/>
      <c r="H48" s="7"/>
      <c r="I48" s="8">
        <f t="shared" si="10"/>
        <v>0</v>
      </c>
      <c r="J48" s="28"/>
      <c r="K48" s="7"/>
      <c r="L48" s="7"/>
      <c r="M48" s="7"/>
      <c r="N48" s="8">
        <f t="shared" si="9"/>
        <v>0</v>
      </c>
      <c r="O48" s="27"/>
      <c r="P48" s="122">
        <f t="shared" si="11"/>
        <v>0</v>
      </c>
      <c r="Q48" s="12"/>
      <c r="R48" s="18"/>
    </row>
    <row r="49" spans="2:18" ht="20.100000000000001" customHeight="1">
      <c r="B49" s="18"/>
      <c r="C49" s="313"/>
      <c r="D49" s="313"/>
      <c r="E49" s="27"/>
      <c r="F49" s="7"/>
      <c r="G49" s="7"/>
      <c r="H49" s="7"/>
      <c r="I49" s="8">
        <f t="shared" si="10"/>
        <v>0</v>
      </c>
      <c r="J49" s="28"/>
      <c r="K49" s="7"/>
      <c r="L49" s="7"/>
      <c r="M49" s="7"/>
      <c r="N49" s="8">
        <f t="shared" si="9"/>
        <v>0</v>
      </c>
      <c r="O49" s="27"/>
      <c r="P49" s="122">
        <f t="shared" si="11"/>
        <v>0</v>
      </c>
      <c r="Q49" s="12"/>
      <c r="R49" s="18"/>
    </row>
    <row r="50" spans="2:18" ht="20.100000000000001" customHeight="1">
      <c r="B50" s="18"/>
      <c r="C50" s="313"/>
      <c r="D50" s="313"/>
      <c r="E50" s="27"/>
      <c r="F50" s="7"/>
      <c r="G50" s="7"/>
      <c r="H50" s="7"/>
      <c r="I50" s="8">
        <f t="shared" si="10"/>
        <v>0</v>
      </c>
      <c r="J50" s="28"/>
      <c r="K50" s="7"/>
      <c r="L50" s="7"/>
      <c r="M50" s="7"/>
      <c r="N50" s="8">
        <f t="shared" si="9"/>
        <v>0</v>
      </c>
      <c r="O50" s="27"/>
      <c r="P50" s="122">
        <f t="shared" si="11"/>
        <v>0</v>
      </c>
      <c r="Q50" s="12"/>
      <c r="R50" s="18"/>
    </row>
    <row r="51" spans="2:18" ht="20.100000000000001" customHeight="1">
      <c r="B51" s="18"/>
      <c r="C51" s="314" t="s">
        <v>110</v>
      </c>
      <c r="D51" s="314"/>
      <c r="E51" s="29"/>
      <c r="F51" s="10">
        <f>SUM(F46:F50)</f>
        <v>0</v>
      </c>
      <c r="G51" s="10">
        <f>SUM(G46:G50)</f>
        <v>0</v>
      </c>
      <c r="H51" s="10">
        <f>SUM(H46:H50)</f>
        <v>0</v>
      </c>
      <c r="I51" s="10">
        <f>SUM(I46:I50)</f>
        <v>0</v>
      </c>
      <c r="J51" s="11"/>
      <c r="K51" s="10">
        <f>SUM(K46:K50)</f>
        <v>0</v>
      </c>
      <c r="L51" s="10">
        <f>SUM(L46:L50)</f>
        <v>0</v>
      </c>
      <c r="M51" s="10">
        <f>SUM(M46:M50)</f>
        <v>0</v>
      </c>
      <c r="N51" s="10">
        <f>SUM(N46:N50)</f>
        <v>0</v>
      </c>
      <c r="O51" s="29"/>
      <c r="P51" s="121">
        <f>SUM(P46:P50)</f>
        <v>0</v>
      </c>
      <c r="Q51" s="12"/>
      <c r="R51" s="18"/>
    </row>
    <row r="52" spans="2:18" ht="20.100000000000001" customHeight="1">
      <c r="B52" s="18"/>
      <c r="C52" s="311" t="s">
        <v>111</v>
      </c>
      <c r="D52" s="311"/>
      <c r="E52" s="25"/>
      <c r="F52" s="340"/>
      <c r="G52" s="341"/>
      <c r="H52" s="341"/>
      <c r="I52" s="342"/>
      <c r="J52" s="26"/>
      <c r="K52" s="340"/>
      <c r="L52" s="341"/>
      <c r="M52" s="341"/>
      <c r="N52" s="342"/>
      <c r="O52" s="25"/>
      <c r="P52" s="167"/>
      <c r="Q52" s="168"/>
      <c r="R52" s="18"/>
    </row>
    <row r="53" spans="2:18" ht="20.100000000000001" customHeight="1">
      <c r="B53" s="18"/>
      <c r="C53" s="313"/>
      <c r="D53" s="313"/>
      <c r="E53" s="30"/>
      <c r="F53" s="13"/>
      <c r="G53" s="13"/>
      <c r="H53" s="13"/>
      <c r="I53" s="8">
        <f t="shared" ref="I53:I57" si="12">SUM(F53:H53)</f>
        <v>0</v>
      </c>
      <c r="J53" s="33"/>
      <c r="K53" s="13"/>
      <c r="L53" s="13"/>
      <c r="M53" s="13"/>
      <c r="N53" s="8">
        <f t="shared" ref="N53:N57" si="13">SUM(K53:M53)</f>
        <v>0</v>
      </c>
      <c r="O53" s="30"/>
      <c r="P53" s="122">
        <f>F53-K53</f>
        <v>0</v>
      </c>
      <c r="Q53" s="12"/>
      <c r="R53" s="18"/>
    </row>
    <row r="54" spans="2:18" ht="20.100000000000001" customHeight="1">
      <c r="B54" s="18"/>
      <c r="C54" s="313"/>
      <c r="D54" s="313"/>
      <c r="E54" s="30"/>
      <c r="F54" s="13"/>
      <c r="G54" s="13"/>
      <c r="H54" s="13"/>
      <c r="I54" s="8">
        <f t="shared" si="12"/>
        <v>0</v>
      </c>
      <c r="J54" s="33"/>
      <c r="K54" s="13"/>
      <c r="L54" s="13"/>
      <c r="M54" s="13"/>
      <c r="N54" s="8">
        <f t="shared" si="13"/>
        <v>0</v>
      </c>
      <c r="O54" s="30"/>
      <c r="P54" s="122">
        <f t="shared" ref="P54:P57" si="14">F54-K54</f>
        <v>0</v>
      </c>
      <c r="Q54" s="12"/>
      <c r="R54" s="18"/>
    </row>
    <row r="55" spans="2:18" ht="20.100000000000001" customHeight="1">
      <c r="B55" s="18"/>
      <c r="C55" s="313"/>
      <c r="D55" s="313"/>
      <c r="E55" s="30"/>
      <c r="F55" s="13"/>
      <c r="G55" s="13"/>
      <c r="H55" s="13"/>
      <c r="I55" s="8">
        <f t="shared" si="12"/>
        <v>0</v>
      </c>
      <c r="J55" s="33"/>
      <c r="K55" s="13"/>
      <c r="L55" s="13"/>
      <c r="M55" s="13"/>
      <c r="N55" s="8">
        <f t="shared" si="13"/>
        <v>0</v>
      </c>
      <c r="O55" s="30"/>
      <c r="P55" s="122">
        <f t="shared" si="14"/>
        <v>0</v>
      </c>
      <c r="Q55" s="12"/>
      <c r="R55" s="18"/>
    </row>
    <row r="56" spans="2:18" ht="20.100000000000001" customHeight="1">
      <c r="B56" s="18"/>
      <c r="C56" s="313"/>
      <c r="D56" s="313"/>
      <c r="E56" s="30"/>
      <c r="F56" s="13"/>
      <c r="G56" s="13"/>
      <c r="H56" s="13"/>
      <c r="I56" s="8">
        <f>SUM(F56:H56)</f>
        <v>0</v>
      </c>
      <c r="J56" s="33"/>
      <c r="K56" s="13"/>
      <c r="L56" s="13"/>
      <c r="M56" s="13"/>
      <c r="N56" s="8">
        <f t="shared" si="13"/>
        <v>0</v>
      </c>
      <c r="O56" s="30"/>
      <c r="P56" s="122">
        <f t="shared" si="14"/>
        <v>0</v>
      </c>
      <c r="Q56" s="12"/>
      <c r="R56" s="18"/>
    </row>
    <row r="57" spans="2:18" ht="20.100000000000001" customHeight="1">
      <c r="B57" s="18"/>
      <c r="C57" s="313"/>
      <c r="D57" s="313"/>
      <c r="E57" s="30"/>
      <c r="F57" s="13"/>
      <c r="G57" s="13"/>
      <c r="H57" s="13"/>
      <c r="I57" s="8">
        <f t="shared" si="12"/>
        <v>0</v>
      </c>
      <c r="J57" s="33"/>
      <c r="K57" s="13"/>
      <c r="L57" s="13"/>
      <c r="M57" s="13"/>
      <c r="N57" s="8">
        <f t="shared" si="13"/>
        <v>0</v>
      </c>
      <c r="O57" s="30"/>
      <c r="P57" s="122">
        <f t="shared" si="14"/>
        <v>0</v>
      </c>
      <c r="Q57" s="12"/>
      <c r="R57" s="18"/>
    </row>
    <row r="58" spans="2:18" ht="20.100000000000001" customHeight="1">
      <c r="B58" s="18"/>
      <c r="C58" s="314" t="s">
        <v>112</v>
      </c>
      <c r="D58" s="314"/>
      <c r="E58" s="29"/>
      <c r="F58" s="10">
        <f>SUM(F53:F57)</f>
        <v>0</v>
      </c>
      <c r="G58" s="10">
        <f>SUM(G53:G57)</f>
        <v>0</v>
      </c>
      <c r="H58" s="10">
        <f>SUM(H53:H57)</f>
        <v>0</v>
      </c>
      <c r="I58" s="10">
        <f>SUM(I53:I57)</f>
        <v>0</v>
      </c>
      <c r="J58" s="11"/>
      <c r="K58" s="10">
        <f>SUM(K53:K57)</f>
        <v>0</v>
      </c>
      <c r="L58" s="10">
        <f>SUM(L53:L57)</f>
        <v>0</v>
      </c>
      <c r="M58" s="10">
        <f>SUM(M53:M57)</f>
        <v>0</v>
      </c>
      <c r="N58" s="10">
        <f>SUM(N53:N57)</f>
        <v>0</v>
      </c>
      <c r="O58" s="29"/>
      <c r="P58" s="121">
        <f>SUM(P53:P57)</f>
        <v>0</v>
      </c>
      <c r="Q58" s="12"/>
      <c r="R58" s="18"/>
    </row>
    <row r="59" spans="2:18" ht="20.100000000000001" customHeight="1">
      <c r="B59" s="18"/>
      <c r="C59" s="311" t="s">
        <v>113</v>
      </c>
      <c r="D59" s="311"/>
      <c r="E59" s="25"/>
      <c r="F59" s="340"/>
      <c r="G59" s="341"/>
      <c r="H59" s="341"/>
      <c r="I59" s="342"/>
      <c r="J59" s="26"/>
      <c r="K59" s="340"/>
      <c r="L59" s="341"/>
      <c r="M59" s="341"/>
      <c r="N59" s="342"/>
      <c r="O59" s="25"/>
      <c r="P59" s="167"/>
      <c r="Q59" s="168"/>
      <c r="R59" s="18"/>
    </row>
    <row r="60" spans="2:18" ht="20.100000000000001" customHeight="1">
      <c r="B60" s="18"/>
      <c r="C60" s="313"/>
      <c r="D60" s="313"/>
      <c r="E60" s="30"/>
      <c r="F60" s="7"/>
      <c r="G60" s="7"/>
      <c r="H60" s="7"/>
      <c r="I60" s="8">
        <f t="shared" ref="I60:I64" si="15">SUM(F60:H60)</f>
        <v>0</v>
      </c>
      <c r="J60" s="28"/>
      <c r="K60" s="7"/>
      <c r="L60" s="7"/>
      <c r="M60" s="7"/>
      <c r="N60" s="8">
        <f t="shared" ref="N60:N64" si="16">SUM(K60:M60)</f>
        <v>0</v>
      </c>
      <c r="O60" s="30"/>
      <c r="P60" s="122">
        <f>F60-K60</f>
        <v>0</v>
      </c>
      <c r="Q60" s="12"/>
      <c r="R60" s="18"/>
    </row>
    <row r="61" spans="2:18" ht="20.100000000000001" customHeight="1">
      <c r="B61" s="18"/>
      <c r="C61" s="313"/>
      <c r="D61" s="313"/>
      <c r="E61" s="30"/>
      <c r="F61" s="7"/>
      <c r="G61" s="7"/>
      <c r="H61" s="7"/>
      <c r="I61" s="8">
        <f t="shared" si="15"/>
        <v>0</v>
      </c>
      <c r="J61" s="28"/>
      <c r="K61" s="7"/>
      <c r="L61" s="7"/>
      <c r="M61" s="7"/>
      <c r="N61" s="8">
        <f t="shared" si="16"/>
        <v>0</v>
      </c>
      <c r="O61" s="30"/>
      <c r="P61" s="122">
        <f t="shared" ref="P61:P64" si="17">F61-K61</f>
        <v>0</v>
      </c>
      <c r="Q61" s="12"/>
      <c r="R61" s="18"/>
    </row>
    <row r="62" spans="2:18" ht="20.100000000000001" customHeight="1">
      <c r="B62" s="18"/>
      <c r="C62" s="313"/>
      <c r="D62" s="313"/>
      <c r="E62" s="30"/>
      <c r="F62" s="7"/>
      <c r="G62" s="7"/>
      <c r="H62" s="7"/>
      <c r="I62" s="8">
        <f t="shared" si="15"/>
        <v>0</v>
      </c>
      <c r="J62" s="28"/>
      <c r="K62" s="7"/>
      <c r="L62" s="7"/>
      <c r="M62" s="7"/>
      <c r="N62" s="8">
        <f t="shared" si="16"/>
        <v>0</v>
      </c>
      <c r="O62" s="30"/>
      <c r="P62" s="122">
        <f t="shared" si="17"/>
        <v>0</v>
      </c>
      <c r="Q62" s="12"/>
      <c r="R62" s="18"/>
    </row>
    <row r="63" spans="2:18" ht="20.100000000000001" customHeight="1">
      <c r="B63" s="18"/>
      <c r="C63" s="313"/>
      <c r="D63" s="313"/>
      <c r="E63" s="30"/>
      <c r="F63" s="7"/>
      <c r="G63" s="7"/>
      <c r="H63" s="7"/>
      <c r="I63" s="8">
        <f t="shared" si="15"/>
        <v>0</v>
      </c>
      <c r="J63" s="28"/>
      <c r="K63" s="7"/>
      <c r="L63" s="7"/>
      <c r="M63" s="7"/>
      <c r="N63" s="8">
        <f t="shared" si="16"/>
        <v>0</v>
      </c>
      <c r="O63" s="30"/>
      <c r="P63" s="122">
        <f t="shared" si="17"/>
        <v>0</v>
      </c>
      <c r="Q63" s="12"/>
      <c r="R63" s="18"/>
    </row>
    <row r="64" spans="2:18" ht="20.100000000000001" customHeight="1">
      <c r="B64" s="18"/>
      <c r="C64" s="313"/>
      <c r="D64" s="313"/>
      <c r="E64" s="30"/>
      <c r="F64" s="7"/>
      <c r="G64" s="7"/>
      <c r="H64" s="7"/>
      <c r="I64" s="8">
        <f t="shared" si="15"/>
        <v>0</v>
      </c>
      <c r="J64" s="28"/>
      <c r="K64" s="7"/>
      <c r="L64" s="7"/>
      <c r="M64" s="7"/>
      <c r="N64" s="8">
        <f t="shared" si="16"/>
        <v>0</v>
      </c>
      <c r="O64" s="30"/>
      <c r="P64" s="122">
        <f t="shared" si="17"/>
        <v>0</v>
      </c>
      <c r="Q64" s="12"/>
      <c r="R64" s="18"/>
    </row>
    <row r="65" spans="2:20" ht="20.100000000000001" customHeight="1">
      <c r="B65" s="18"/>
      <c r="C65" s="314" t="s">
        <v>114</v>
      </c>
      <c r="D65" s="314"/>
      <c r="E65" s="29"/>
      <c r="F65" s="10">
        <f>SUM(F60:F64)</f>
        <v>0</v>
      </c>
      <c r="G65" s="10">
        <f>SUM(G60:G64)</f>
        <v>0</v>
      </c>
      <c r="H65" s="10">
        <f>SUM(H60:H64)</f>
        <v>0</v>
      </c>
      <c r="I65" s="10">
        <f>SUM(I60:I64)</f>
        <v>0</v>
      </c>
      <c r="J65" s="11"/>
      <c r="K65" s="10">
        <f>SUM(K60:K64)</f>
        <v>0</v>
      </c>
      <c r="L65" s="10">
        <f>SUM(L60:L64)</f>
        <v>0</v>
      </c>
      <c r="M65" s="10">
        <f>SUM(M60:M64)</f>
        <v>0</v>
      </c>
      <c r="N65" s="10">
        <f>SUM(N60:N64)</f>
        <v>0</v>
      </c>
      <c r="O65" s="29"/>
      <c r="P65" s="121">
        <f>SUM(P60:P64)</f>
        <v>0</v>
      </c>
      <c r="Q65" s="12"/>
      <c r="R65" s="18"/>
    </row>
    <row r="66" spans="2:20" s="125" customFormat="1" ht="20.100000000000001" customHeight="1">
      <c r="B66" s="34"/>
      <c r="C66" s="323" t="s">
        <v>115</v>
      </c>
      <c r="D66" s="323"/>
      <c r="E66" s="29"/>
      <c r="F66" s="14">
        <f>F16+F23+F30+F37+F44+F51+F58+F65</f>
        <v>0</v>
      </c>
      <c r="G66" s="14">
        <f>G16+G23+G30+G37+G44+G51+G58+G65</f>
        <v>0</v>
      </c>
      <c r="H66" s="14">
        <f>H16+H23+H30+H37+H44+H51+H58+H65</f>
        <v>0</v>
      </c>
      <c r="I66" s="14">
        <f>I16+I23+I30+I37+I44+I51+I58+I65</f>
        <v>0</v>
      </c>
      <c r="J66" s="11"/>
      <c r="K66" s="14">
        <f>K16+K23+K30+K37+K44+K51+K58+K65</f>
        <v>0</v>
      </c>
      <c r="L66" s="14">
        <f>L16+L23+L30+L37+L44+L51+L58+L65</f>
        <v>0</v>
      </c>
      <c r="M66" s="14">
        <f>M16+M23+M30+M37+M44+M51+M58+M65</f>
        <v>0</v>
      </c>
      <c r="N66" s="14">
        <f>N16+N23+N30+N37+N44+N51+N58+N65</f>
        <v>0</v>
      </c>
      <c r="O66" s="29"/>
      <c r="P66" s="14">
        <f>P16+P23+P30+P37+P44+P51+P58+P65</f>
        <v>0</v>
      </c>
      <c r="Q66" s="12"/>
      <c r="R66" s="34"/>
    </row>
    <row r="67" spans="2:20" ht="21" customHeight="1">
      <c r="B67" s="18"/>
      <c r="C67" s="330" t="s">
        <v>116</v>
      </c>
      <c r="D67" s="331"/>
      <c r="E67" s="27"/>
      <c r="F67" s="335"/>
      <c r="G67" s="335"/>
      <c r="H67" s="335"/>
      <c r="I67" s="337">
        <f>SUM(F67:H67)</f>
        <v>0</v>
      </c>
      <c r="J67" s="28"/>
      <c r="K67" s="335"/>
      <c r="L67" s="335"/>
      <c r="M67" s="335"/>
      <c r="N67" s="337">
        <f>SUM(K67:M67)</f>
        <v>0</v>
      </c>
      <c r="O67" s="27"/>
      <c r="P67" s="333">
        <f>SUM(L67:N67)</f>
        <v>0</v>
      </c>
      <c r="Q67" s="328"/>
      <c r="R67" s="18"/>
    </row>
    <row r="68" spans="2:20" ht="31.5" customHeight="1">
      <c r="B68" s="18"/>
      <c r="C68" s="332" t="str">
        <f>"Maximum pour le financement IRCM - 
15 % du total des dépenses financées par l'IRCM : "&amp;(0.15*K66)&amp;" $"</f>
        <v>Maximum pour le financement IRCM - 
15 % du total des dépenses financées par l'IRCM : 0 $</v>
      </c>
      <c r="D68" s="332"/>
      <c r="E68" s="27"/>
      <c r="F68" s="336"/>
      <c r="G68" s="336"/>
      <c r="H68" s="336"/>
      <c r="I68" s="338"/>
      <c r="J68" s="28"/>
      <c r="K68" s="336"/>
      <c r="L68" s="336"/>
      <c r="M68" s="336"/>
      <c r="N68" s="338"/>
      <c r="O68" s="27"/>
      <c r="P68" s="334"/>
      <c r="Q68" s="329"/>
      <c r="R68" s="18"/>
    </row>
    <row r="69" spans="2:20" s="125" customFormat="1" ht="20.100000000000001" customHeight="1">
      <c r="B69" s="34"/>
      <c r="C69" s="322" t="s">
        <v>117</v>
      </c>
      <c r="D69" s="322"/>
      <c r="E69" s="35"/>
      <c r="F69" s="15">
        <f>F66+F67</f>
        <v>0</v>
      </c>
      <c r="G69" s="15">
        <f t="shared" ref="G69:I69" si="18">G66+G67</f>
        <v>0</v>
      </c>
      <c r="H69" s="15">
        <f t="shared" si="18"/>
        <v>0</v>
      </c>
      <c r="I69" s="15">
        <f t="shared" si="18"/>
        <v>0</v>
      </c>
      <c r="J69" s="16"/>
      <c r="K69" s="15">
        <f>K66+K67</f>
        <v>0</v>
      </c>
      <c r="L69" s="15">
        <f t="shared" ref="L69:N69" si="19">L66+L67</f>
        <v>0</v>
      </c>
      <c r="M69" s="15">
        <f t="shared" si="19"/>
        <v>0</v>
      </c>
      <c r="N69" s="15">
        <f t="shared" si="19"/>
        <v>0</v>
      </c>
      <c r="O69" s="35"/>
      <c r="P69" s="15">
        <f t="shared" ref="P69" si="20">P66+P67</f>
        <v>0</v>
      </c>
      <c r="Q69" s="12"/>
      <c r="R69" s="34"/>
    </row>
    <row r="70" spans="2:20" ht="20.100000000000001" hidden="1" customHeight="1">
      <c r="B70" s="18"/>
      <c r="C70" s="310"/>
      <c r="D70" s="310"/>
      <c r="E70" s="4"/>
      <c r="F70" s="4" t="e">
        <f>F69/I69</f>
        <v>#DIV/0!</v>
      </c>
      <c r="G70" s="4" t="e">
        <f>G69/I69</f>
        <v>#DIV/0!</v>
      </c>
      <c r="H70" s="4" t="e">
        <f>H69/I69</f>
        <v>#DIV/0!</v>
      </c>
      <c r="I70" s="4"/>
      <c r="J70" s="4"/>
      <c r="K70" s="4" t="e">
        <f>K69/N69</f>
        <v>#DIV/0!</v>
      </c>
      <c r="L70" s="4" t="e">
        <f>L69/N69</f>
        <v>#DIV/0!</v>
      </c>
      <c r="M70" s="4" t="e">
        <f>M69/N69</f>
        <v>#DIV/0!</v>
      </c>
      <c r="N70" s="4"/>
      <c r="O70" s="4"/>
      <c r="P70" s="4"/>
      <c r="Q70" s="4"/>
      <c r="R70" s="18"/>
    </row>
    <row r="71" spans="2:20" ht="20.100000000000001" customHeight="1">
      <c r="B71" s="18"/>
      <c r="C71" s="311" t="s">
        <v>118</v>
      </c>
      <c r="D71" s="311"/>
      <c r="E71" s="4"/>
      <c r="F71" s="170">
        <f>IFERROR(F70,0)</f>
        <v>0</v>
      </c>
      <c r="G71" s="170">
        <f>IFERROR(G70,0)</f>
        <v>0</v>
      </c>
      <c r="H71" s="170">
        <f>IFERROR(H70,0)</f>
        <v>0</v>
      </c>
      <c r="I71" s="170">
        <f>SUM(F71:H71)</f>
        <v>0</v>
      </c>
      <c r="J71" s="4"/>
      <c r="K71" s="170">
        <f>IFERROR(K70,0)</f>
        <v>0</v>
      </c>
      <c r="L71" s="170">
        <f>IFERROR(L70,0)</f>
        <v>0</v>
      </c>
      <c r="M71" s="170">
        <f>IFERROR(M70,0)</f>
        <v>0</v>
      </c>
      <c r="N71" s="170">
        <f>SUM(K71:M71)</f>
        <v>0</v>
      </c>
      <c r="O71" s="4"/>
      <c r="P71" s="171">
        <f>SUM(L71:N71)</f>
        <v>0</v>
      </c>
      <c r="Q71" s="12"/>
      <c r="R71" s="18"/>
    </row>
    <row r="72" spans="2:20" ht="20.100000000000001" customHeight="1">
      <c r="B72" s="18"/>
      <c r="C72" s="18"/>
      <c r="D72" s="5"/>
      <c r="E72" s="5"/>
      <c r="F72" s="5"/>
      <c r="G72" s="5"/>
      <c r="H72" s="5"/>
      <c r="I72" s="5"/>
      <c r="J72" s="5"/>
      <c r="K72" s="5"/>
      <c r="L72" s="5"/>
      <c r="M72" s="5"/>
      <c r="N72" s="5"/>
      <c r="O72" s="18"/>
      <c r="P72" s="5"/>
      <c r="Q72" s="36"/>
      <c r="R72" s="18"/>
    </row>
    <row r="73" spans="2:20" ht="30" customHeight="1">
      <c r="B73" s="18"/>
      <c r="C73" s="119" t="s">
        <v>119</v>
      </c>
      <c r="D73" s="136">
        <f>F69</f>
        <v>0</v>
      </c>
      <c r="E73" s="5"/>
      <c r="F73" s="302" t="s">
        <v>120</v>
      </c>
      <c r="G73" s="302"/>
      <c r="H73" s="302"/>
      <c r="I73" s="302"/>
      <c r="J73" s="302"/>
      <c r="K73" s="302"/>
      <c r="L73" s="302"/>
      <c r="M73" s="302"/>
      <c r="N73" s="302"/>
      <c r="O73" s="302"/>
      <c r="P73" s="302"/>
      <c r="Q73" s="302"/>
      <c r="R73" s="18"/>
    </row>
    <row r="74" spans="2:20" ht="9.9499999999999993" customHeight="1">
      <c r="B74" s="18"/>
      <c r="C74" s="119"/>
      <c r="D74" s="6"/>
      <c r="E74" s="5"/>
      <c r="F74" s="5"/>
      <c r="G74" s="5"/>
      <c r="H74" s="5"/>
      <c r="I74" s="5"/>
      <c r="J74" s="5"/>
      <c r="K74" s="5"/>
      <c r="L74" s="5"/>
      <c r="M74" s="5"/>
      <c r="N74" s="5"/>
      <c r="O74" s="5"/>
      <c r="P74" s="5"/>
      <c r="Q74" s="5"/>
      <c r="R74" s="18"/>
    </row>
    <row r="75" spans="2:20" ht="30" customHeight="1">
      <c r="B75" s="18"/>
      <c r="C75" s="120" t="s">
        <v>121</v>
      </c>
      <c r="D75" s="136"/>
      <c r="E75" s="5"/>
      <c r="F75" s="298"/>
      <c r="G75" s="298"/>
      <c r="H75" s="298"/>
      <c r="I75" s="298"/>
      <c r="J75" s="146"/>
      <c r="K75" s="298"/>
      <c r="L75" s="298"/>
      <c r="M75" s="298"/>
      <c r="N75" s="298"/>
      <c r="O75" s="298"/>
      <c r="P75" s="298"/>
      <c r="Q75" s="142"/>
      <c r="R75" s="146"/>
      <c r="S75" s="147"/>
      <c r="T75" s="147"/>
    </row>
    <row r="76" spans="2:20" ht="9.9499999999999993" customHeight="1">
      <c r="B76" s="18"/>
      <c r="C76" s="119"/>
      <c r="D76" s="6"/>
      <c r="E76" s="5"/>
      <c r="F76" s="146"/>
      <c r="G76" s="146"/>
      <c r="H76" s="146"/>
      <c r="I76" s="146"/>
      <c r="J76" s="146"/>
      <c r="K76" s="146"/>
      <c r="L76" s="144"/>
      <c r="M76" s="146"/>
      <c r="N76" s="146"/>
      <c r="O76" s="144"/>
      <c r="P76" s="146"/>
      <c r="Q76" s="146"/>
      <c r="R76" s="146"/>
      <c r="S76" s="147"/>
      <c r="T76" s="147"/>
    </row>
    <row r="77" spans="2:20" ht="30" customHeight="1">
      <c r="B77" s="18"/>
      <c r="C77" s="120" t="s">
        <v>122</v>
      </c>
      <c r="D77" s="136">
        <f>K69</f>
        <v>0</v>
      </c>
      <c r="E77" s="5"/>
      <c r="F77" s="296" t="s">
        <v>77</v>
      </c>
      <c r="G77" s="297"/>
      <c r="H77" s="297"/>
      <c r="I77" s="297"/>
      <c r="J77" s="146"/>
      <c r="K77" s="155" t="s">
        <v>78</v>
      </c>
      <c r="L77" s="144"/>
      <c r="M77" s="146"/>
      <c r="N77" s="146"/>
      <c r="O77" s="144"/>
      <c r="P77" s="146"/>
      <c r="Q77" s="148"/>
      <c r="R77" s="146"/>
      <c r="S77" s="147"/>
      <c r="T77" s="147"/>
    </row>
    <row r="78" spans="2:20" ht="30" customHeight="1">
      <c r="B78" s="18"/>
      <c r="C78" s="119"/>
      <c r="D78" s="6"/>
      <c r="E78" s="5"/>
      <c r="F78" s="298"/>
      <c r="G78" s="298"/>
      <c r="H78" s="298"/>
      <c r="I78" s="145"/>
      <c r="J78" s="149"/>
      <c r="K78" s="300" t="s">
        <v>80</v>
      </c>
      <c r="L78" s="300"/>
      <c r="M78" s="300"/>
      <c r="N78" s="300"/>
      <c r="O78" s="300"/>
      <c r="P78" s="300"/>
      <c r="Q78" s="300"/>
      <c r="R78" s="151"/>
      <c r="S78" s="147"/>
      <c r="T78" s="147"/>
    </row>
    <row r="79" spans="2:20" ht="9.9499999999999993" customHeight="1">
      <c r="B79" s="18"/>
      <c r="C79" s="295" t="s">
        <v>123</v>
      </c>
      <c r="D79" s="292">
        <f>MIN(D73,D77)-D75</f>
        <v>0</v>
      </c>
      <c r="E79" s="5"/>
      <c r="F79" s="146"/>
      <c r="G79" s="146"/>
      <c r="H79" s="146"/>
      <c r="I79" s="152"/>
      <c r="J79" s="152"/>
      <c r="K79" s="18"/>
      <c r="L79" s="18"/>
      <c r="M79" s="18"/>
      <c r="N79" s="18"/>
      <c r="O79" s="18"/>
      <c r="P79" s="18"/>
      <c r="Q79" s="150"/>
      <c r="R79" s="150"/>
      <c r="S79" s="147"/>
      <c r="T79" s="147"/>
    </row>
    <row r="80" spans="2:20" ht="30" customHeight="1">
      <c r="B80" s="18"/>
      <c r="C80" s="295"/>
      <c r="D80" s="293"/>
      <c r="E80" s="5"/>
      <c r="F80" s="301" t="s">
        <v>124</v>
      </c>
      <c r="G80" s="301"/>
      <c r="H80" s="301"/>
      <c r="I80" s="152"/>
      <c r="J80" s="152"/>
      <c r="K80" s="299" t="s">
        <v>81</v>
      </c>
      <c r="L80" s="299"/>
      <c r="M80" s="299"/>
      <c r="N80" s="299"/>
      <c r="O80" s="299"/>
      <c r="P80" s="299"/>
      <c r="Q80" s="150"/>
      <c r="R80" s="150"/>
      <c r="S80" s="147"/>
      <c r="T80" s="147"/>
    </row>
    <row r="81" spans="2:18" ht="42" customHeight="1">
      <c r="B81" s="18"/>
      <c r="C81" s="295"/>
      <c r="D81" s="294"/>
      <c r="E81" s="5"/>
      <c r="F81" s="135"/>
      <c r="G81" s="18"/>
      <c r="H81" s="18"/>
      <c r="I81" s="18"/>
      <c r="J81" s="18"/>
      <c r="K81" s="143"/>
      <c r="L81" s="143"/>
      <c r="M81" s="18"/>
      <c r="N81" s="18"/>
      <c r="O81" s="18"/>
      <c r="P81" s="18"/>
      <c r="Q81" s="18"/>
      <c r="R81" s="18"/>
    </row>
    <row r="82" spans="2:18" ht="36" customHeight="1">
      <c r="B82" s="18"/>
      <c r="C82" s="18"/>
      <c r="D82" s="18"/>
      <c r="E82" s="5"/>
      <c r="F82" s="18"/>
      <c r="G82" s="153"/>
      <c r="H82" s="153"/>
      <c r="I82" s="153"/>
      <c r="J82" s="153"/>
      <c r="K82" s="154" t="s">
        <v>125</v>
      </c>
      <c r="L82" s="315" t="s">
        <v>83</v>
      </c>
      <c r="M82" s="316"/>
      <c r="N82" s="316"/>
      <c r="O82" s="18"/>
      <c r="P82" s="18"/>
      <c r="Q82" s="18"/>
      <c r="R82" s="18"/>
    </row>
    <row r="83" spans="2:18">
      <c r="B83" s="18"/>
      <c r="C83" s="18"/>
      <c r="D83" s="18"/>
      <c r="E83" s="18"/>
      <c r="F83" s="18"/>
      <c r="G83" s="18"/>
      <c r="H83" s="18"/>
      <c r="I83" s="18"/>
      <c r="J83" s="18"/>
      <c r="K83" s="18"/>
      <c r="L83" s="18"/>
      <c r="M83" s="18"/>
      <c r="N83" s="18"/>
      <c r="O83" s="18"/>
      <c r="P83" s="18"/>
      <c r="Q83" s="18"/>
      <c r="R83" s="18"/>
    </row>
    <row r="86" spans="2:18" hidden="1">
      <c r="C86" s="124" t="b">
        <v>0</v>
      </c>
    </row>
  </sheetData>
  <sheetProtection sheet="1" objects="1" scenarios="1" insertRows="0" selectLockedCells="1"/>
  <mergeCells count="108">
    <mergeCell ref="K6:L6"/>
    <mergeCell ref="K45:N45"/>
    <mergeCell ref="F52:I52"/>
    <mergeCell ref="F59:I59"/>
    <mergeCell ref="K52:N52"/>
    <mergeCell ref="K59:N59"/>
    <mergeCell ref="K10:N10"/>
    <mergeCell ref="F17:I17"/>
    <mergeCell ref="K17:N17"/>
    <mergeCell ref="F24:I24"/>
    <mergeCell ref="F31:I31"/>
    <mergeCell ref="F38:I38"/>
    <mergeCell ref="K24:N24"/>
    <mergeCell ref="K31:N31"/>
    <mergeCell ref="K38:N38"/>
    <mergeCell ref="F10:I10"/>
    <mergeCell ref="F45:I45"/>
    <mergeCell ref="C64:D64"/>
    <mergeCell ref="C65:D65"/>
    <mergeCell ref="C66:D66"/>
    <mergeCell ref="M6:Q6"/>
    <mergeCell ref="D6:I6"/>
    <mergeCell ref="C52:D52"/>
    <mergeCell ref="K8:Q8"/>
    <mergeCell ref="Q67:Q68"/>
    <mergeCell ref="C46:D46"/>
    <mergeCell ref="C47:D47"/>
    <mergeCell ref="C48:D48"/>
    <mergeCell ref="C67:D67"/>
    <mergeCell ref="C68:D68"/>
    <mergeCell ref="C49:D49"/>
    <mergeCell ref="C50:D50"/>
    <mergeCell ref="P67:P68"/>
    <mergeCell ref="L67:L68"/>
    <mergeCell ref="M67:M68"/>
    <mergeCell ref="N67:N68"/>
    <mergeCell ref="I67:I68"/>
    <mergeCell ref="H67:H68"/>
    <mergeCell ref="G67:G68"/>
    <mergeCell ref="F67:F68"/>
    <mergeCell ref="K67:K68"/>
    <mergeCell ref="C58:D58"/>
    <mergeCell ref="C59:D59"/>
    <mergeCell ref="C60:D60"/>
    <mergeCell ref="C61:D61"/>
    <mergeCell ref="C62:D62"/>
    <mergeCell ref="C63:D63"/>
    <mergeCell ref="C53:D53"/>
    <mergeCell ref="C54:D54"/>
    <mergeCell ref="C55:D55"/>
    <mergeCell ref="C56:D56"/>
    <mergeCell ref="L82:N82"/>
    <mergeCell ref="C8:D9"/>
    <mergeCell ref="C10:D10"/>
    <mergeCell ref="C11:D11"/>
    <mergeCell ref="C12:D12"/>
    <mergeCell ref="C13:D13"/>
    <mergeCell ref="C14:D14"/>
    <mergeCell ref="C15:D15"/>
    <mergeCell ref="C27:D27"/>
    <mergeCell ref="C16:D16"/>
    <mergeCell ref="C17:D17"/>
    <mergeCell ref="C18:D18"/>
    <mergeCell ref="C19:D19"/>
    <mergeCell ref="C25:D25"/>
    <mergeCell ref="C26:D26"/>
    <mergeCell ref="C39:D39"/>
    <mergeCell ref="C28:D28"/>
    <mergeCell ref="C29:D29"/>
    <mergeCell ref="C30:D30"/>
    <mergeCell ref="C31:D31"/>
    <mergeCell ref="C32:D32"/>
    <mergeCell ref="C40:D40"/>
    <mergeCell ref="C41:D41"/>
    <mergeCell ref="C69:D69"/>
    <mergeCell ref="F73:Q73"/>
    <mergeCell ref="B2:R2"/>
    <mergeCell ref="B3:R3"/>
    <mergeCell ref="B4:R4"/>
    <mergeCell ref="C70:D70"/>
    <mergeCell ref="C71:D71"/>
    <mergeCell ref="F8:I8"/>
    <mergeCell ref="C20:D20"/>
    <mergeCell ref="C21:D21"/>
    <mergeCell ref="C22:D22"/>
    <mergeCell ref="C23:D23"/>
    <mergeCell ref="C24:D24"/>
    <mergeCell ref="C33:D33"/>
    <mergeCell ref="C34:D34"/>
    <mergeCell ref="C35:D35"/>
    <mergeCell ref="C36:D36"/>
    <mergeCell ref="C37:D37"/>
    <mergeCell ref="C38:D38"/>
    <mergeCell ref="C57:D57"/>
    <mergeCell ref="C51:D51"/>
    <mergeCell ref="C42:D42"/>
    <mergeCell ref="C43:D43"/>
    <mergeCell ref="C44:D44"/>
    <mergeCell ref="C45:D45"/>
    <mergeCell ref="D79:D81"/>
    <mergeCell ref="C79:C81"/>
    <mergeCell ref="F77:I77"/>
    <mergeCell ref="F75:I75"/>
    <mergeCell ref="K75:P75"/>
    <mergeCell ref="K80:P80"/>
    <mergeCell ref="K78:Q78"/>
    <mergeCell ref="F78:H78"/>
    <mergeCell ref="F80:H80"/>
  </mergeCells>
  <conditionalFormatting sqref="D79:D80">
    <cfRule type="cellIs" dxfId="47" priority="2" operator="greaterThan">
      <formula>0</formula>
    </cfRule>
    <cfRule type="cellIs" dxfId="46" priority="3" operator="lessThan">
      <formula>0</formula>
    </cfRule>
  </conditionalFormatting>
  <conditionalFormatting sqref="K80">
    <cfRule type="expression" dxfId="45" priority="1">
      <formula>$C$86=FALSE</formula>
    </cfRule>
  </conditionalFormatting>
  <dataValidations count="2">
    <dataValidation type="whole" operator="lessThanOrEqual" allowBlank="1" showInputMessage="1" showErrorMessage="1" error="Ce montant ne doit pas dépasser 15 % du total des dépenses financées par l'IRCM (voir le montant dans la colonne de gauche)." sqref="F67:F68 K67:K68" xr:uid="{52308B67-B538-4623-B779-D3A46767BFFC}">
      <formula1>0.15*F66</formula1>
    </dataValidation>
    <dataValidation type="date" allowBlank="1" showInputMessage="1" showErrorMessage="1" sqref="F78:G78" xr:uid="{ED1D7A1A-2268-4564-9B30-8A9043E69F49}">
      <formula1>1</formula1>
      <formula2>402051</formula2>
    </dataValidation>
  </dataValidations>
  <hyperlinks>
    <hyperlink ref="L82" r:id="rId1" xr:uid="{7E2DEECA-8F46-42AD-8E81-992E91812B44}"/>
  </hyperlinks>
  <pageMargins left="0.7" right="0.7" top="0.75" bottom="0.75" header="0.3" footer="0.3"/>
  <pageSetup paperSize="9" orientation="portrait" horizontalDpi="1200"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70658" r:id="rId5" name="Check Box 2">
              <controlPr locked="0" defaultSize="0" autoFill="0" autoLine="0" autoPict="0">
                <anchor moveWithCells="1">
                  <from>
                    <xdr:col>10</xdr:col>
                    <xdr:colOff>19050</xdr:colOff>
                    <xdr:row>77</xdr:row>
                    <xdr:rowOff>171450</xdr:rowOff>
                  </from>
                  <to>
                    <xdr:col>10</xdr:col>
                    <xdr:colOff>323850</xdr:colOff>
                    <xdr:row>78</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C7F9-F206-40F1-8E50-3E5580210814}">
  <sheetPr codeName="Feuil3"/>
  <dimension ref="B2:U74"/>
  <sheetViews>
    <sheetView workbookViewId="0">
      <selection activeCell="F23" sqref="F23"/>
    </sheetView>
  </sheetViews>
  <sheetFormatPr defaultColWidth="10.28515625" defaultRowHeight="14.45"/>
  <cols>
    <col min="1" max="1" width="10.28515625" style="40"/>
    <col min="2" max="2" width="17.140625" style="40" bestFit="1" customWidth="1"/>
    <col min="3" max="3" width="3" style="40" bestFit="1" customWidth="1"/>
    <col min="4" max="4" width="29.7109375" style="2" bestFit="1" customWidth="1"/>
    <col min="5" max="5" width="5" style="2" customWidth="1"/>
    <col min="6" max="6" width="124" style="40" customWidth="1"/>
    <col min="7" max="7" width="5" style="40" customWidth="1"/>
    <col min="8" max="8" width="87.85546875" style="40" customWidth="1"/>
    <col min="9" max="9" width="12.140625" style="40" customWidth="1"/>
    <col min="10" max="10" width="9.5703125" style="40" customWidth="1"/>
    <col min="11" max="11" width="131.7109375" style="40" customWidth="1"/>
    <col min="12" max="13" width="10.28515625" style="40"/>
    <col min="14" max="14" width="27.42578125" style="40" customWidth="1"/>
    <col min="15" max="15" width="7.140625" style="40" bestFit="1" customWidth="1"/>
    <col min="16" max="16" width="8.140625" style="40" bestFit="1" customWidth="1"/>
    <col min="17" max="17" width="31.28515625" style="40" customWidth="1"/>
    <col min="18" max="18" width="9.140625" style="40" bestFit="1" customWidth="1"/>
    <col min="19" max="19" width="7.7109375" style="40" bestFit="1" customWidth="1"/>
    <col min="20" max="20" width="9.5703125" style="40" bestFit="1" customWidth="1"/>
    <col min="21" max="21" width="6.85546875" style="40" bestFit="1" customWidth="1"/>
    <col min="22" max="16384" width="10.28515625" style="40"/>
  </cols>
  <sheetData>
    <row r="2" spans="2:21" s="38" customFormat="1" ht="29.1">
      <c r="B2" s="38" t="s">
        <v>126</v>
      </c>
      <c r="D2" s="39" t="s">
        <v>127</v>
      </c>
      <c r="E2" s="39"/>
      <c r="F2" s="38" t="s">
        <v>128</v>
      </c>
      <c r="H2" s="38" t="s">
        <v>129</v>
      </c>
      <c r="I2" s="40"/>
      <c r="J2" s="40"/>
      <c r="K2" s="55" t="s">
        <v>130</v>
      </c>
      <c r="N2" s="40" t="s">
        <v>131</v>
      </c>
      <c r="O2" s="40" t="s">
        <v>132</v>
      </c>
      <c r="P2" s="40" t="s">
        <v>133</v>
      </c>
      <c r="Q2" s="40" t="s">
        <v>134</v>
      </c>
      <c r="R2" s="40" t="s">
        <v>135</v>
      </c>
      <c r="S2" s="40" t="s">
        <v>136</v>
      </c>
      <c r="T2" s="40" t="s">
        <v>137</v>
      </c>
      <c r="U2" s="40" t="s">
        <v>138</v>
      </c>
    </row>
    <row r="3" spans="2:21">
      <c r="B3" s="41" t="s">
        <v>139</v>
      </c>
      <c r="D3" s="2" t="s">
        <v>140</v>
      </c>
      <c r="F3" s="40" t="s">
        <v>141</v>
      </c>
      <c r="H3" s="40" t="s">
        <v>12</v>
      </c>
      <c r="K3" s="40" t="s">
        <v>12</v>
      </c>
    </row>
    <row r="4" spans="2:21">
      <c r="B4" s="41" t="s">
        <v>142</v>
      </c>
      <c r="D4" s="2" t="s">
        <v>143</v>
      </c>
      <c r="F4" s="40" t="s">
        <v>144</v>
      </c>
      <c r="H4" s="40" t="s">
        <v>145</v>
      </c>
      <c r="K4" s="40" t="s">
        <v>145</v>
      </c>
    </row>
    <row r="5" spans="2:21">
      <c r="B5" s="41" t="s">
        <v>146</v>
      </c>
      <c r="D5" s="2" t="s">
        <v>147</v>
      </c>
      <c r="F5" s="40" t="s">
        <v>148</v>
      </c>
      <c r="H5" s="40" t="s">
        <v>149</v>
      </c>
      <c r="K5" s="40" t="s">
        <v>150</v>
      </c>
    </row>
    <row r="6" spans="2:21">
      <c r="B6" s="41" t="s">
        <v>151</v>
      </c>
      <c r="D6" s="2" t="s">
        <v>152</v>
      </c>
      <c r="F6" s="40" t="s">
        <v>153</v>
      </c>
      <c r="H6" s="40" t="s">
        <v>154</v>
      </c>
      <c r="K6" s="40" t="s">
        <v>155</v>
      </c>
    </row>
    <row r="7" spans="2:21">
      <c r="B7" s="41" t="s">
        <v>156</v>
      </c>
      <c r="D7" s="2" t="s">
        <v>157</v>
      </c>
      <c r="F7" s="40" t="s">
        <v>158</v>
      </c>
      <c r="H7" s="40" t="s">
        <v>159</v>
      </c>
      <c r="K7" s="40" t="s">
        <v>160</v>
      </c>
    </row>
    <row r="8" spans="2:21">
      <c r="B8" s="41" t="s">
        <v>161</v>
      </c>
      <c r="D8" s="2" t="s">
        <v>162</v>
      </c>
      <c r="F8" s="40" t="s">
        <v>163</v>
      </c>
      <c r="H8" s="40" t="s">
        <v>164</v>
      </c>
      <c r="K8" s="40" t="s">
        <v>165</v>
      </c>
    </row>
    <row r="9" spans="2:21">
      <c r="D9" s="2" t="s">
        <v>166</v>
      </c>
      <c r="F9" s="40" t="s">
        <v>167</v>
      </c>
      <c r="H9" s="40" t="s">
        <v>168</v>
      </c>
      <c r="K9" s="40" t="s">
        <v>169</v>
      </c>
      <c r="N9" s="38" t="s">
        <v>129</v>
      </c>
      <c r="Q9" s="55" t="s">
        <v>130</v>
      </c>
    </row>
    <row r="10" spans="2:21">
      <c r="D10" s="2" t="s">
        <v>170</v>
      </c>
      <c r="F10" s="40" t="s">
        <v>171</v>
      </c>
      <c r="H10" s="40" t="s">
        <v>172</v>
      </c>
      <c r="K10" s="40" t="s">
        <v>173</v>
      </c>
      <c r="N10" s="40" t="s">
        <v>12</v>
      </c>
      <c r="Q10" s="40" t="s">
        <v>12</v>
      </c>
    </row>
    <row r="11" spans="2:21">
      <c r="H11" s="40" t="s">
        <v>174</v>
      </c>
      <c r="K11" s="40" t="s">
        <v>175</v>
      </c>
      <c r="N11" s="40" t="s">
        <v>145</v>
      </c>
      <c r="Q11" s="40" t="s">
        <v>145</v>
      </c>
    </row>
    <row r="12" spans="2:21">
      <c r="B12" s="38" t="s">
        <v>176</v>
      </c>
      <c r="H12" s="40" t="s">
        <v>177</v>
      </c>
      <c r="K12" s="40" t="s">
        <v>178</v>
      </c>
      <c r="N12" s="40" t="s">
        <v>149</v>
      </c>
      <c r="Q12" s="40" t="s">
        <v>150</v>
      </c>
    </row>
    <row r="13" spans="2:21">
      <c r="B13" s="40" t="s">
        <v>179</v>
      </c>
      <c r="H13" s="40" t="s">
        <v>180</v>
      </c>
      <c r="K13" s="40" t="s">
        <v>181</v>
      </c>
      <c r="N13" s="40" t="s">
        <v>154</v>
      </c>
      <c r="Q13" s="40" t="s">
        <v>155</v>
      </c>
    </row>
    <row r="14" spans="2:21">
      <c r="B14" s="40" t="s">
        <v>182</v>
      </c>
      <c r="H14" s="38" t="s">
        <v>183</v>
      </c>
      <c r="K14" s="40" t="s">
        <v>184</v>
      </c>
      <c r="N14" s="40" t="s">
        <v>159</v>
      </c>
      <c r="Q14" s="40" t="s">
        <v>160</v>
      </c>
    </row>
    <row r="15" spans="2:21">
      <c r="B15" s="40" t="s">
        <v>185</v>
      </c>
      <c r="H15" s="40" t="s">
        <v>12</v>
      </c>
      <c r="K15" s="40" t="s">
        <v>186</v>
      </c>
      <c r="N15" s="40" t="s">
        <v>164</v>
      </c>
      <c r="Q15" s="40" t="s">
        <v>165</v>
      </c>
    </row>
    <row r="16" spans="2:21">
      <c r="D16" s="42" t="s">
        <v>187</v>
      </c>
      <c r="F16" s="39" t="s">
        <v>188</v>
      </c>
      <c r="H16" s="40" t="s">
        <v>145</v>
      </c>
      <c r="K16" s="40" t="s">
        <v>189</v>
      </c>
      <c r="N16" s="40" t="s">
        <v>168</v>
      </c>
      <c r="Q16" s="40" t="s">
        <v>169</v>
      </c>
    </row>
    <row r="17" spans="2:17">
      <c r="D17" s="43" t="b">
        <v>1</v>
      </c>
      <c r="F17" s="40" t="s">
        <v>12</v>
      </c>
      <c r="H17" s="40" t="s">
        <v>190</v>
      </c>
      <c r="K17" s="40" t="s">
        <v>191</v>
      </c>
      <c r="N17" s="40" t="s">
        <v>172</v>
      </c>
      <c r="Q17" s="40" t="s">
        <v>173</v>
      </c>
    </row>
    <row r="18" spans="2:17">
      <c r="D18" s="3" t="b">
        <v>0</v>
      </c>
      <c r="F18" s="2" t="s">
        <v>192</v>
      </c>
      <c r="H18" s="40" t="s">
        <v>193</v>
      </c>
      <c r="N18" s="40" t="s">
        <v>174</v>
      </c>
      <c r="Q18" s="40" t="s">
        <v>175</v>
      </c>
    </row>
    <row r="19" spans="2:17">
      <c r="F19" s="2" t="s">
        <v>194</v>
      </c>
      <c r="H19" s="40" t="s">
        <v>195</v>
      </c>
      <c r="N19" s="40" t="s">
        <v>177</v>
      </c>
      <c r="Q19" s="40" t="s">
        <v>178</v>
      </c>
    </row>
    <row r="20" spans="2:17">
      <c r="F20" s="40" t="s">
        <v>196</v>
      </c>
      <c r="N20" s="40" t="s">
        <v>180</v>
      </c>
      <c r="Q20" s="40" t="s">
        <v>181</v>
      </c>
    </row>
    <row r="21" spans="2:17">
      <c r="H21" s="38"/>
      <c r="I21" s="38"/>
      <c r="J21" s="38"/>
      <c r="K21" s="38"/>
      <c r="N21" s="38" t="s">
        <v>183</v>
      </c>
      <c r="Q21" s="40" t="s">
        <v>184</v>
      </c>
    </row>
    <row r="22" spans="2:17">
      <c r="B22" s="38" t="s">
        <v>197</v>
      </c>
      <c r="C22" s="38"/>
      <c r="D22" s="39" t="s">
        <v>198</v>
      </c>
      <c r="F22" s="38" t="s">
        <v>199</v>
      </c>
      <c r="H22" s="44" t="s">
        <v>200</v>
      </c>
      <c r="I22" s="38"/>
      <c r="J22" s="38"/>
      <c r="K22" s="38" t="s">
        <v>201</v>
      </c>
      <c r="N22" s="40" t="s">
        <v>12</v>
      </c>
      <c r="Q22" s="40" t="s">
        <v>186</v>
      </c>
    </row>
    <row r="23" spans="2:17">
      <c r="B23" s="40" t="s">
        <v>202</v>
      </c>
      <c r="C23" s="41" t="s">
        <v>203</v>
      </c>
      <c r="D23" s="2" t="s">
        <v>204</v>
      </c>
      <c r="F23" t="s">
        <v>205</v>
      </c>
      <c r="H23" s="40" t="s">
        <v>12</v>
      </c>
      <c r="K23" s="40" t="s">
        <v>206</v>
      </c>
      <c r="N23" s="40" t="s">
        <v>145</v>
      </c>
      <c r="Q23" s="40" t="s">
        <v>189</v>
      </c>
    </row>
    <row r="24" spans="2:17">
      <c r="B24" s="40" t="s">
        <v>207</v>
      </c>
      <c r="C24" s="41" t="s">
        <v>208</v>
      </c>
      <c r="D24" s="2" t="s">
        <v>209</v>
      </c>
      <c r="F24" s="2" t="s">
        <v>210</v>
      </c>
      <c r="H24" s="40" t="s">
        <v>211</v>
      </c>
      <c r="I24" s="40" t="str">
        <f t="shared" ref="I24:I44" si="0">LEFT(H24,2)</f>
        <v>01</v>
      </c>
      <c r="K24" s="40" t="s">
        <v>212</v>
      </c>
      <c r="N24" s="40" t="s">
        <v>190</v>
      </c>
      <c r="Q24" s="40" t="s">
        <v>191</v>
      </c>
    </row>
    <row r="25" spans="2:17">
      <c r="B25" s="40" t="s">
        <v>213</v>
      </c>
      <c r="C25" s="41" t="s">
        <v>214</v>
      </c>
      <c r="D25" s="2" t="s">
        <v>215</v>
      </c>
      <c r="F25" s="2" t="s">
        <v>216</v>
      </c>
      <c r="H25" s="40" t="s">
        <v>217</v>
      </c>
      <c r="I25" s="40" t="str">
        <f t="shared" si="0"/>
        <v>02</v>
      </c>
      <c r="K25" s="40" t="s">
        <v>218</v>
      </c>
      <c r="N25" s="40" t="s">
        <v>193</v>
      </c>
    </row>
    <row r="26" spans="2:17">
      <c r="B26" s="40" t="s">
        <v>219</v>
      </c>
      <c r="C26" s="41" t="s">
        <v>220</v>
      </c>
      <c r="D26" s="2" t="s">
        <v>221</v>
      </c>
      <c r="F26" s="2" t="s">
        <v>222</v>
      </c>
      <c r="H26" s="40" t="s">
        <v>223</v>
      </c>
      <c r="I26" s="40" t="str">
        <f t="shared" si="0"/>
        <v>03</v>
      </c>
      <c r="K26" s="40" t="s">
        <v>224</v>
      </c>
      <c r="N26" s="40" t="s">
        <v>195</v>
      </c>
    </row>
    <row r="27" spans="2:17">
      <c r="B27" s="40" t="s">
        <v>225</v>
      </c>
      <c r="C27" s="41" t="s">
        <v>226</v>
      </c>
      <c r="D27" s="2" t="s">
        <v>135</v>
      </c>
      <c r="F27" s="2" t="s">
        <v>227</v>
      </c>
      <c r="H27" s="40" t="s">
        <v>228</v>
      </c>
      <c r="I27" s="40" t="str">
        <f t="shared" si="0"/>
        <v>04</v>
      </c>
      <c r="K27" s="40" t="s">
        <v>229</v>
      </c>
    </row>
    <row r="28" spans="2:17">
      <c r="B28" s="40" t="s">
        <v>230</v>
      </c>
      <c r="C28" s="41" t="s">
        <v>231</v>
      </c>
      <c r="D28" s="2" t="s">
        <v>136</v>
      </c>
      <c r="H28" s="40" t="s">
        <v>232</v>
      </c>
      <c r="I28" s="40" t="str">
        <f t="shared" si="0"/>
        <v>05</v>
      </c>
      <c r="K28" s="40" t="s">
        <v>233</v>
      </c>
    </row>
    <row r="29" spans="2:17">
      <c r="B29" s="40" t="s">
        <v>234</v>
      </c>
      <c r="C29" s="41" t="s">
        <v>235</v>
      </c>
      <c r="D29" s="2" t="s">
        <v>137</v>
      </c>
      <c r="H29" s="40" t="s">
        <v>236</v>
      </c>
      <c r="I29" s="40" t="str">
        <f t="shared" si="0"/>
        <v>06</v>
      </c>
      <c r="K29" s="40" t="s">
        <v>237</v>
      </c>
    </row>
    <row r="30" spans="2:17">
      <c r="B30" s="40" t="s">
        <v>238</v>
      </c>
      <c r="C30" s="41" t="s">
        <v>239</v>
      </c>
      <c r="D30" s="2" t="s">
        <v>138</v>
      </c>
      <c r="H30" s="1" t="s">
        <v>240</v>
      </c>
      <c r="I30" s="40" t="str">
        <f t="shared" si="0"/>
        <v>07</v>
      </c>
      <c r="K30" s="40" t="s">
        <v>241</v>
      </c>
    </row>
    <row r="31" spans="2:17">
      <c r="B31" s="40" t="s">
        <v>242</v>
      </c>
      <c r="C31" s="41" t="s">
        <v>243</v>
      </c>
      <c r="H31" s="40" t="s">
        <v>244</v>
      </c>
      <c r="I31" s="40" t="str">
        <f t="shared" si="0"/>
        <v>08</v>
      </c>
      <c r="K31" s="40" t="s">
        <v>245</v>
      </c>
      <c r="N31" s="52" t="s">
        <v>246</v>
      </c>
    </row>
    <row r="32" spans="2:17">
      <c r="B32" s="40" t="s">
        <v>247</v>
      </c>
      <c r="C32" s="41" t="s">
        <v>248</v>
      </c>
      <c r="H32" s="40" t="s">
        <v>249</v>
      </c>
      <c r="I32" s="40" t="str">
        <f t="shared" si="0"/>
        <v>09</v>
      </c>
      <c r="K32" s="40" t="s">
        <v>250</v>
      </c>
      <c r="N32" t="s">
        <v>12</v>
      </c>
    </row>
    <row r="33" spans="2:14">
      <c r="B33" s="40" t="s">
        <v>251</v>
      </c>
      <c r="C33" s="40" t="s">
        <v>252</v>
      </c>
      <c r="H33" s="40" t="s">
        <v>253</v>
      </c>
      <c r="I33" s="40" t="str">
        <f t="shared" si="0"/>
        <v>10</v>
      </c>
      <c r="K33" s="40" t="s">
        <v>254</v>
      </c>
      <c r="N33" t="s">
        <v>255</v>
      </c>
    </row>
    <row r="34" spans="2:14">
      <c r="B34" s="40" t="s">
        <v>256</v>
      </c>
      <c r="C34" s="40" t="s">
        <v>257</v>
      </c>
      <c r="H34" s="40" t="s">
        <v>258</v>
      </c>
      <c r="I34" s="40" t="str">
        <f t="shared" si="0"/>
        <v>11</v>
      </c>
      <c r="K34" s="40" t="s">
        <v>259</v>
      </c>
      <c r="N34" t="s">
        <v>260</v>
      </c>
    </row>
    <row r="35" spans="2:14">
      <c r="B35" s="40" t="s">
        <v>261</v>
      </c>
      <c r="C35" s="40" t="s">
        <v>262</v>
      </c>
      <c r="H35" s="40" t="s">
        <v>263</v>
      </c>
      <c r="I35" s="40" t="str">
        <f t="shared" si="0"/>
        <v>12</v>
      </c>
      <c r="N35" t="s">
        <v>264</v>
      </c>
    </row>
    <row r="36" spans="2:14">
      <c r="H36" s="40" t="s">
        <v>265</v>
      </c>
      <c r="I36" s="40" t="str">
        <f t="shared" si="0"/>
        <v>13</v>
      </c>
      <c r="N36" t="s">
        <v>266</v>
      </c>
    </row>
    <row r="37" spans="2:14">
      <c r="H37" s="40" t="s">
        <v>267</v>
      </c>
      <c r="I37" s="40" t="str">
        <f t="shared" si="0"/>
        <v>14</v>
      </c>
      <c r="K37" s="54"/>
      <c r="N37"/>
    </row>
    <row r="38" spans="2:14">
      <c r="H38" s="40" t="s">
        <v>268</v>
      </c>
      <c r="I38" s="40" t="str">
        <f t="shared" si="0"/>
        <v>15</v>
      </c>
      <c r="K38" s="54"/>
      <c r="N38" s="53"/>
    </row>
    <row r="39" spans="2:14">
      <c r="H39" s="40" t="s">
        <v>269</v>
      </c>
      <c r="I39" s="40" t="str">
        <f t="shared" si="0"/>
        <v>16</v>
      </c>
      <c r="K39" s="54"/>
    </row>
    <row r="40" spans="2:14" ht="23.45">
      <c r="C40" s="45"/>
      <c r="H40" s="40" t="s">
        <v>270</v>
      </c>
      <c r="I40" s="40" t="str">
        <f t="shared" si="0"/>
        <v>17</v>
      </c>
      <c r="K40" s="54"/>
      <c r="N40"/>
    </row>
    <row r="41" spans="2:14" ht="23.45">
      <c r="C41" s="46"/>
      <c r="H41" s="40" t="s">
        <v>271</v>
      </c>
      <c r="I41" s="40" t="str">
        <f t="shared" si="0"/>
        <v>18</v>
      </c>
      <c r="K41" s="54"/>
      <c r="N41" s="53"/>
    </row>
    <row r="42" spans="2:14" ht="23.45">
      <c r="B42" s="6" t="s">
        <v>272</v>
      </c>
      <c r="C42" s="47"/>
      <c r="F42" s="6" t="s">
        <v>273</v>
      </c>
      <c r="H42" s="40" t="s">
        <v>274</v>
      </c>
      <c r="I42" s="40" t="str">
        <f t="shared" si="0"/>
        <v>19</v>
      </c>
      <c r="K42" s="54"/>
      <c r="N42"/>
    </row>
    <row r="43" spans="2:14">
      <c r="B43" s="5"/>
      <c r="F43" s="5"/>
      <c r="H43" s="1" t="s">
        <v>275</v>
      </c>
      <c r="I43" s="40" t="str">
        <f t="shared" si="0"/>
        <v>20</v>
      </c>
      <c r="K43" s="54"/>
    </row>
    <row r="44" spans="2:14">
      <c r="B44" s="4" t="s">
        <v>276</v>
      </c>
      <c r="F44" s="5" t="s">
        <v>277</v>
      </c>
      <c r="H44" s="40" t="s">
        <v>278</v>
      </c>
      <c r="I44" s="40" t="str">
        <f t="shared" si="0"/>
        <v>21</v>
      </c>
      <c r="K44" s="54"/>
    </row>
    <row r="45" spans="2:14">
      <c r="B45" s="4" t="s">
        <v>279</v>
      </c>
      <c r="D45" s="48"/>
      <c r="F45" s="5" t="s">
        <v>280</v>
      </c>
      <c r="K45" s="54"/>
    </row>
    <row r="46" spans="2:14">
      <c r="B46" s="4" t="s">
        <v>281</v>
      </c>
      <c r="D46" s="49"/>
      <c r="F46" s="5" t="s">
        <v>282</v>
      </c>
      <c r="H46" s="44" t="s">
        <v>283</v>
      </c>
      <c r="K46" s="54"/>
    </row>
    <row r="47" spans="2:14">
      <c r="B47" s="5" t="s">
        <v>284</v>
      </c>
      <c r="D47" s="49"/>
      <c r="F47" s="5" t="s">
        <v>285</v>
      </c>
      <c r="H47" s="40" t="s">
        <v>211</v>
      </c>
    </row>
    <row r="48" spans="2:14">
      <c r="D48" s="49"/>
      <c r="F48" s="5" t="s">
        <v>286</v>
      </c>
      <c r="H48" s="40" t="s">
        <v>217</v>
      </c>
    </row>
    <row r="49" spans="2:8">
      <c r="D49" s="49"/>
      <c r="F49" s="5" t="s">
        <v>287</v>
      </c>
      <c r="H49" s="40" t="s">
        <v>223</v>
      </c>
    </row>
    <row r="50" spans="2:8">
      <c r="D50" s="50"/>
      <c r="F50" s="5" t="s">
        <v>284</v>
      </c>
      <c r="H50" s="40" t="s">
        <v>228</v>
      </c>
    </row>
    <row r="51" spans="2:8">
      <c r="D51" s="49"/>
      <c r="H51" s="40" t="s">
        <v>232</v>
      </c>
    </row>
    <row r="52" spans="2:8">
      <c r="B52" s="39"/>
      <c r="D52" s="49"/>
      <c r="H52" s="40" t="s">
        <v>288</v>
      </c>
    </row>
    <row r="53" spans="2:8">
      <c r="B53" s="49"/>
      <c r="H53" s="1" t="s">
        <v>289</v>
      </c>
    </row>
    <row r="54" spans="2:8">
      <c r="B54" s="52" t="s">
        <v>290</v>
      </c>
      <c r="H54" s="40" t="s">
        <v>244</v>
      </c>
    </row>
    <row r="55" spans="2:8">
      <c r="B55" s="40" t="s">
        <v>12</v>
      </c>
      <c r="H55" s="40" t="s">
        <v>249</v>
      </c>
    </row>
    <row r="56" spans="2:8">
      <c r="B56" s="40" t="s">
        <v>291</v>
      </c>
      <c r="C56" s="2"/>
      <c r="H56" s="40" t="s">
        <v>253</v>
      </c>
    </row>
    <row r="57" spans="2:8">
      <c r="B57" s="40" t="s">
        <v>292</v>
      </c>
      <c r="C57" s="2"/>
      <c r="F57" s="53" t="s">
        <v>293</v>
      </c>
      <c r="H57" s="40" t="s">
        <v>258</v>
      </c>
    </row>
    <row r="58" spans="2:8">
      <c r="B58" s="40" t="s">
        <v>294</v>
      </c>
      <c r="C58" s="2"/>
      <c r="F58" s="40" t="s">
        <v>12</v>
      </c>
      <c r="H58" s="40" t="s">
        <v>263</v>
      </c>
    </row>
    <row r="59" spans="2:8">
      <c r="B59" s="40" t="s">
        <v>295</v>
      </c>
      <c r="C59" s="2"/>
      <c r="F59" t="s">
        <v>296</v>
      </c>
      <c r="H59" s="40" t="s">
        <v>265</v>
      </c>
    </row>
    <row r="60" spans="2:8">
      <c r="B60" s="37"/>
      <c r="C60" s="2"/>
      <c r="F60" t="s">
        <v>297</v>
      </c>
      <c r="H60" s="40" t="s">
        <v>267</v>
      </c>
    </row>
    <row r="61" spans="2:8">
      <c r="B61" s="51"/>
      <c r="C61" s="2"/>
      <c r="F61" t="s">
        <v>298</v>
      </c>
      <c r="H61" s="40" t="s">
        <v>268</v>
      </c>
    </row>
    <row r="62" spans="2:8">
      <c r="B62" s="37"/>
      <c r="C62" s="2"/>
      <c r="F62" t="s">
        <v>130</v>
      </c>
      <c r="H62" s="40" t="s">
        <v>299</v>
      </c>
    </row>
    <row r="63" spans="2:8">
      <c r="F63" t="s">
        <v>300</v>
      </c>
      <c r="H63" s="40" t="s">
        <v>270</v>
      </c>
    </row>
    <row r="64" spans="2:8">
      <c r="F64" t="s">
        <v>301</v>
      </c>
      <c r="H64" s="40" t="s">
        <v>271</v>
      </c>
    </row>
    <row r="65" spans="6:8">
      <c r="F65" t="s">
        <v>302</v>
      </c>
      <c r="H65" s="40" t="s">
        <v>303</v>
      </c>
    </row>
    <row r="66" spans="6:8">
      <c r="H66" s="1" t="s">
        <v>304</v>
      </c>
    </row>
    <row r="67" spans="6:8">
      <c r="H67" s="40" t="s">
        <v>278</v>
      </c>
    </row>
    <row r="69" spans="6:8">
      <c r="F69" s="40" t="s">
        <v>305</v>
      </c>
    </row>
    <row r="70" spans="6:8">
      <c r="F70" s="40" t="s">
        <v>12</v>
      </c>
    </row>
    <row r="71" spans="6:8">
      <c r="F71" s="40" t="s">
        <v>306</v>
      </c>
    </row>
    <row r="72" spans="6:8">
      <c r="F72" s="40" t="s">
        <v>307</v>
      </c>
    </row>
    <row r="73" spans="6:8">
      <c r="F73" s="40" t="s">
        <v>308</v>
      </c>
    </row>
    <row r="74" spans="6:8">
      <c r="F74" s="40" t="s">
        <v>309</v>
      </c>
    </row>
  </sheetData>
  <sheetProtection sheet="1" objects="1" scenarios="1"/>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9C23C-AB88-4C8D-B8E0-1D2A0230E6E8}">
  <dimension ref="B1:G15"/>
  <sheetViews>
    <sheetView workbookViewId="0">
      <selection activeCell="C15" sqref="C15"/>
    </sheetView>
  </sheetViews>
  <sheetFormatPr defaultColWidth="11.42578125" defaultRowHeight="14.45"/>
  <cols>
    <col min="4" max="4" width="15.85546875" bestFit="1" customWidth="1"/>
    <col min="6" max="6" width="26.140625" style="174" customWidth="1"/>
    <col min="7" max="7" width="15.140625" customWidth="1"/>
  </cols>
  <sheetData>
    <row r="1" spans="2:7">
      <c r="C1" s="37" t="s">
        <v>310</v>
      </c>
      <c r="D1" s="37" t="s">
        <v>311</v>
      </c>
    </row>
    <row r="2" spans="2:7" ht="17.100000000000001" customHeight="1">
      <c r="B2" s="172" t="s">
        <v>312</v>
      </c>
      <c r="C2" s="172">
        <v>100</v>
      </c>
      <c r="D2" s="173">
        <f>LEN('Rapport activités'!E8)</f>
        <v>0</v>
      </c>
      <c r="E2" s="37"/>
      <c r="G2" s="175" t="str">
        <f>IF(D2=0,"Max. "&amp;C2&amp;" car.",IF(D2=1,D2&amp;" caractère",D2&amp;" caractères"))</f>
        <v>Max. 100 car.</v>
      </c>
    </row>
    <row r="3" spans="2:7" ht="17.100000000000001" customHeight="1">
      <c r="B3" s="172" t="s">
        <v>313</v>
      </c>
      <c r="C3" s="172">
        <v>1300</v>
      </c>
      <c r="D3" s="173">
        <f>LEN('Rapport activités'!C42)</f>
        <v>0</v>
      </c>
      <c r="E3" s="37"/>
      <c r="F3" s="175" t="str">
        <f>IF(D3=0,"Maximum "&amp;C3&amp;" caractères",IF(D3=1,D3&amp;" caractère",D3&amp;" caractères"))</f>
        <v>Maximum 1300 caractères</v>
      </c>
    </row>
    <row r="4" spans="2:7" ht="17.100000000000001" customHeight="1">
      <c r="B4" s="37" t="s">
        <v>314</v>
      </c>
      <c r="C4" s="37">
        <v>500</v>
      </c>
      <c r="D4" s="173">
        <f>LEN('Rapport activités'!C48)</f>
        <v>0</v>
      </c>
      <c r="E4" s="37"/>
      <c r="F4" s="175" t="str">
        <f>IF(D4=0,"Maximum "&amp;C4&amp;" caractères",IF(D4=1,D4&amp;" caractère",D4&amp;" caractères"))</f>
        <v>Maximum 500 caractères</v>
      </c>
    </row>
    <row r="5" spans="2:7" ht="17.100000000000001" customHeight="1">
      <c r="B5" s="37" t="s">
        <v>314</v>
      </c>
      <c r="C5" s="37">
        <v>500</v>
      </c>
      <c r="D5" s="173">
        <f>LEN('Rapport activités'!C53)</f>
        <v>0</v>
      </c>
      <c r="E5" s="37"/>
      <c r="F5" s="175" t="str">
        <f t="shared" ref="F5:F13" si="0">IF(D5=0,"Maximum "&amp;C5&amp;" caractères",IF(D5=1,D5&amp;" caractère",D5&amp;" caractères"))</f>
        <v>Maximum 500 caractères</v>
      </c>
    </row>
    <row r="6" spans="2:7" ht="17.100000000000001" customHeight="1">
      <c r="B6" s="37" t="s">
        <v>314</v>
      </c>
      <c r="C6" s="37">
        <v>1500</v>
      </c>
      <c r="D6" s="173">
        <f>LEN('Rapport activités'!C58)</f>
        <v>0</v>
      </c>
      <c r="E6" s="37"/>
      <c r="F6" s="175" t="str">
        <f t="shared" si="0"/>
        <v>Maximum 1500 caractères</v>
      </c>
    </row>
    <row r="7" spans="2:7" ht="17.100000000000001" customHeight="1">
      <c r="B7" s="37" t="s">
        <v>315</v>
      </c>
      <c r="C7" s="37">
        <v>500</v>
      </c>
      <c r="D7" s="173">
        <f>LEN('Rapport activités'!C69)</f>
        <v>0</v>
      </c>
      <c r="E7" s="37"/>
      <c r="F7" s="175" t="str">
        <f t="shared" si="0"/>
        <v>Maximum 500 caractères</v>
      </c>
    </row>
    <row r="8" spans="2:7" ht="17.100000000000001" customHeight="1">
      <c r="B8" s="37" t="s">
        <v>316</v>
      </c>
      <c r="C8" s="37">
        <v>500</v>
      </c>
      <c r="D8" s="173">
        <f>LEN('Rapport activités'!C72)</f>
        <v>0</v>
      </c>
      <c r="E8" s="37"/>
      <c r="F8" s="175" t="str">
        <f t="shared" si="0"/>
        <v>Maximum 500 caractères</v>
      </c>
    </row>
    <row r="9" spans="2:7" ht="17.100000000000001" customHeight="1">
      <c r="B9" s="37" t="s">
        <v>317</v>
      </c>
      <c r="C9" s="37">
        <v>500</v>
      </c>
      <c r="D9" s="173">
        <f>LEN('Rapport activités'!C75)</f>
        <v>0</v>
      </c>
      <c r="E9" s="37"/>
      <c r="F9" s="175" t="str">
        <f t="shared" si="0"/>
        <v>Maximum 500 caractères</v>
      </c>
    </row>
    <row r="10" spans="2:7" ht="17.100000000000001" customHeight="1">
      <c r="B10" s="37" t="s">
        <v>318</v>
      </c>
      <c r="C10" s="37">
        <v>500</v>
      </c>
      <c r="D10" s="173">
        <f>LEN('Rapport activités'!C78)</f>
        <v>0</v>
      </c>
      <c r="E10" s="37"/>
      <c r="F10" s="175" t="str">
        <f t="shared" si="0"/>
        <v>Maximum 500 caractères</v>
      </c>
    </row>
    <row r="11" spans="2:7" ht="17.100000000000001" customHeight="1">
      <c r="B11" s="37" t="s">
        <v>319</v>
      </c>
      <c r="C11" s="37">
        <v>500</v>
      </c>
      <c r="D11" s="173">
        <f>LEN('Rapport activités'!C81)</f>
        <v>0</v>
      </c>
      <c r="E11" s="37"/>
      <c r="F11" s="175" t="str">
        <f t="shared" si="0"/>
        <v>Maximum 500 caractères</v>
      </c>
    </row>
    <row r="12" spans="2:7" ht="17.100000000000001" customHeight="1">
      <c r="B12" s="37" t="s">
        <v>320</v>
      </c>
      <c r="C12" s="37">
        <v>500</v>
      </c>
      <c r="D12" s="173">
        <f>LEN('Rapport activités'!C84)</f>
        <v>0</v>
      </c>
      <c r="E12" s="37"/>
      <c r="F12" s="175" t="str">
        <f t="shared" si="0"/>
        <v>Maximum 500 caractères</v>
      </c>
    </row>
    <row r="13" spans="2:7" ht="17.100000000000001" customHeight="1">
      <c r="B13" s="37" t="s">
        <v>321</v>
      </c>
      <c r="C13" s="37">
        <v>1000</v>
      </c>
      <c r="D13" s="173">
        <f>LEN('Rapport activités'!C132)</f>
        <v>0</v>
      </c>
      <c r="E13" s="37"/>
      <c r="F13" s="175" t="str">
        <f t="shared" si="0"/>
        <v>Maximum 1000 caractères</v>
      </c>
    </row>
    <row r="14" spans="2:7" ht="17.100000000000001" customHeight="1">
      <c r="B14" s="37" t="s">
        <v>322</v>
      </c>
      <c r="C14" s="37">
        <v>1000</v>
      </c>
      <c r="D14" s="173">
        <f>LEN('Rapport activités'!C145)</f>
        <v>0</v>
      </c>
      <c r="E14" s="37"/>
      <c r="F14" s="175" t="str">
        <f t="shared" ref="F14:F15" si="1">IF(D14=0,"Maximum "&amp;C14&amp;" caractères",IF(D14=1,D14&amp;" caractère",D14&amp;" caractères"))</f>
        <v>Maximum 1000 caractères</v>
      </c>
    </row>
    <row r="15" spans="2:7" ht="17.100000000000001" customHeight="1">
      <c r="B15" s="37" t="s">
        <v>323</v>
      </c>
      <c r="C15" s="37">
        <v>1000</v>
      </c>
      <c r="D15" s="173">
        <f>LEN('Rapport activités'!C148)</f>
        <v>0</v>
      </c>
      <c r="E15" s="37"/>
      <c r="F15" s="175" t="str">
        <f t="shared" si="1"/>
        <v>Maximum 1000 caractères</v>
      </c>
    </row>
  </sheetData>
  <conditionalFormatting sqref="F3">
    <cfRule type="expression" dxfId="41" priority="40">
      <formula>$D3&lt;=$C$3</formula>
    </cfRule>
    <cfRule type="expression" dxfId="40" priority="37">
      <formula>$D$3=0</formula>
    </cfRule>
    <cfRule type="expression" dxfId="39" priority="38">
      <formula>$D$3&gt;$C$3</formula>
    </cfRule>
  </conditionalFormatting>
  <conditionalFormatting sqref="F4">
    <cfRule type="expression" dxfId="38" priority="36">
      <formula>$D$4&gt;$C$4</formula>
    </cfRule>
    <cfRule type="expression" dxfId="37" priority="35">
      <formula>$D$4&lt;=$C$4</formula>
    </cfRule>
    <cfRule type="expression" dxfId="36" priority="34">
      <formula>$D$4=0</formula>
    </cfRule>
  </conditionalFormatting>
  <conditionalFormatting sqref="F5">
    <cfRule type="expression" dxfId="35" priority="33">
      <formula>$D$5&gt;$C$5</formula>
    </cfRule>
    <cfRule type="expression" dxfId="34" priority="32">
      <formula>$D$5&lt;=$C$5</formula>
    </cfRule>
    <cfRule type="expression" dxfId="33" priority="31">
      <formula>$D$5=0</formula>
    </cfRule>
  </conditionalFormatting>
  <conditionalFormatting sqref="F6">
    <cfRule type="expression" dxfId="32" priority="29">
      <formula>$D$6&lt;=$C$6</formula>
    </cfRule>
    <cfRule type="expression" dxfId="31" priority="28">
      <formula>$D$6=0</formula>
    </cfRule>
    <cfRule type="expression" dxfId="30" priority="30">
      <formula>$D$6&gt;$C$6</formula>
    </cfRule>
  </conditionalFormatting>
  <conditionalFormatting sqref="F7">
    <cfRule type="expression" dxfId="29" priority="27">
      <formula>$D$7&gt;$C$7</formula>
    </cfRule>
    <cfRule type="expression" dxfId="28" priority="26">
      <formula>$D$7&lt;=$C$7</formula>
    </cfRule>
    <cfRule type="expression" dxfId="27" priority="25">
      <formula>$D$7=0</formula>
    </cfRule>
  </conditionalFormatting>
  <conditionalFormatting sqref="F8">
    <cfRule type="expression" dxfId="26" priority="23">
      <formula>$D$8&lt;=$C$8</formula>
    </cfRule>
    <cfRule type="expression" dxfId="25" priority="24">
      <formula>$D$8&gt;$C$8</formula>
    </cfRule>
    <cfRule type="expression" dxfId="24" priority="22">
      <formula>$D$8=0</formula>
    </cfRule>
  </conditionalFormatting>
  <conditionalFormatting sqref="F9">
    <cfRule type="expression" dxfId="23" priority="21">
      <formula>$D$9&gt;$C$9</formula>
    </cfRule>
    <cfRule type="expression" dxfId="22" priority="20">
      <formula>$D$9&lt;=$C$9</formula>
    </cfRule>
    <cfRule type="expression" dxfId="21" priority="19">
      <formula>$D$9=0</formula>
    </cfRule>
  </conditionalFormatting>
  <conditionalFormatting sqref="F10">
    <cfRule type="expression" dxfId="20" priority="17">
      <formula>$D$10&lt;=$C$10</formula>
    </cfRule>
    <cfRule type="expression" dxfId="19" priority="18">
      <formula>$D$10&gt;$C$10</formula>
    </cfRule>
    <cfRule type="expression" dxfId="18" priority="16">
      <formula>$D$10=0</formula>
    </cfRule>
  </conditionalFormatting>
  <conditionalFormatting sqref="F11">
    <cfRule type="expression" dxfId="17" priority="15">
      <formula>$D$11&lt;=$C$11</formula>
    </cfRule>
    <cfRule type="expression" dxfId="16" priority="14">
      <formula>$D$11&gt;$C$11</formula>
    </cfRule>
    <cfRule type="expression" dxfId="15" priority="13">
      <formula>$D$11=0</formula>
    </cfRule>
  </conditionalFormatting>
  <conditionalFormatting sqref="F12">
    <cfRule type="expression" dxfId="14" priority="11">
      <formula>$D$12&gt;$C$12</formula>
    </cfRule>
    <cfRule type="expression" dxfId="13" priority="12">
      <formula>$D$12&lt;=$C$12</formula>
    </cfRule>
    <cfRule type="expression" dxfId="12" priority="10">
      <formula>$D$12=0</formula>
    </cfRule>
  </conditionalFormatting>
  <conditionalFormatting sqref="F13">
    <cfRule type="expression" dxfId="11" priority="9">
      <formula>$D$13&lt;=$C$13</formula>
    </cfRule>
    <cfRule type="expression" dxfId="10" priority="8">
      <formula>$D$13&gt;$C$13</formula>
    </cfRule>
    <cfRule type="expression" dxfId="9" priority="7">
      <formula>$D$13=0</formula>
    </cfRule>
  </conditionalFormatting>
  <conditionalFormatting sqref="F14">
    <cfRule type="expression" dxfId="8" priority="4">
      <formula>$D$14=0</formula>
    </cfRule>
    <cfRule type="expression" dxfId="7" priority="5">
      <formula>$D$14&gt;$C$14</formula>
    </cfRule>
    <cfRule type="expression" dxfId="6" priority="6">
      <formula>$D$14&lt;=$C$14</formula>
    </cfRule>
  </conditionalFormatting>
  <conditionalFormatting sqref="F15">
    <cfRule type="expression" dxfId="5" priority="2">
      <formula>$D$15&gt;$C$15</formula>
    </cfRule>
    <cfRule type="expression" dxfId="4" priority="3">
      <formula>$D$15&lt;=$C$15</formula>
    </cfRule>
    <cfRule type="expression" dxfId="3" priority="1">
      <formula>$D$15=0</formula>
    </cfRule>
  </conditionalFormatting>
  <conditionalFormatting sqref="G2">
    <cfRule type="expression" dxfId="2" priority="41">
      <formula>$D$2=0</formula>
    </cfRule>
    <cfRule type="expression" dxfId="1" priority="42">
      <formula>$D$2&lt;=$C$2</formula>
    </cfRule>
    <cfRule type="expression" dxfId="0" priority="44">
      <formula>$D$2&gt;$C$2</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C98B6FE577E5D4B932B6A74674BC8A1" ma:contentTypeVersion="18" ma:contentTypeDescription="Crée un document." ma:contentTypeScope="" ma:versionID="d6afb5edc7b6cda820176f40933606b5">
  <xsd:schema xmlns:xsd="http://www.w3.org/2001/XMLSchema" xmlns:xs="http://www.w3.org/2001/XMLSchema" xmlns:p="http://schemas.microsoft.com/office/2006/metadata/properties" xmlns:ns2="c758a313-1556-40ba-8fbb-add708f0b2a3" xmlns:ns3="a63ecebd-0c15-4827-b4e1-cd0317630bc1" targetNamespace="http://schemas.microsoft.com/office/2006/metadata/properties" ma:root="true" ma:fieldsID="93db286cab7a5b903c9bc9a409c3b98d" ns2:_="" ns3:_="">
    <xsd:import namespace="c758a313-1556-40ba-8fbb-add708f0b2a3"/>
    <xsd:import namespace="a63ecebd-0c15-4827-b4e1-cd0317630bc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8a313-1556-40ba-8fbb-add708f0b2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815b24d1-b354-46c7-a5c5-c0381cf08cb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3ecebd-0c15-4827-b4e1-cd0317630bc1"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2aac49ee-6009-47be-97dd-c741a68a8752}" ma:internalName="TaxCatchAll" ma:showField="CatchAllData" ma:web="a63ecebd-0c15-4827-b4e1-cd0317630b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N m s 9 W C s c p P O l A A A A 9 g A A A B I A H A B D b 2 5 m a W c v U G F j a 2 F n Z S 5 4 b W w g o h g A K K A U A A A A A A A A A A A A A A A A A A A A A A A A A A A A h Y 9 B D o I w F E S v Q r q n L d U Y Q j 4 l h q 0 k J i b G b Q M V G q G Y t l j u 5 s I j e Q U x i r p z O W / e Y u Z + v U E 2 d m 1 w k c a q X q c o w h Q F U p d 9 p X S d o s E d w x h l H L a i P I l a B p O s b T L a K k W N c + e E E O 8 9 9 g v c m 5 o w S i N y K D a 7 s p G d Q B 9 Z / Z d D p a 0 T u p S I w / 4 1 h j M c s S V e s R h T I D O E Q u m v w K a 9 z / Y H Q j 6 0 b j C S H 0 2 Y r 4 H M E c j 7 A 3 8 A U E s D B B Q A A g A I A D Z r P 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2 a z 1 Y K I p H u A 4 A A A A R A A A A E w A c A E Z v c m 1 1 b G F z L 1 N l Y 3 R p b 2 4 x L m 0 g o h g A K K A U A A A A A A A A A A A A A A A A A A A A A A A A A A A A K 0 5 N L s n M z 1 M I h t C G 1 g B Q S w E C L Q A U A A I A C A A 2 a z 1 Y K x y k 8 6 U A A A D 2 A A A A E g A A A A A A A A A A A A A A A A A A A A A A Q 2 9 u Z m l n L 1 B h Y 2 t h Z 2 U u e G 1 s U E s B A i 0 A F A A C A A g A N m s 9 W A / K 6 a u k A A A A 6 Q A A A B M A A A A A A A A A A A A A A A A A 8 Q A A A F t D b 2 5 0 Z W 5 0 X 1 R 5 c G V z X S 5 4 b W x Q S w E C L Q A U A A I A C A A 2 a z 1 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6 x k R t E k Y y E y 8 T C X e W 8 z / r Q A A A A A C A A A A A A A Q Z g A A A A E A A C A A A A C p 7 J + f a T J K B s E D R y t 1 Z o r a D Q f j 8 L Z L d C g m m T P n q 1 j N u g A A A A A O g A A A A A I A A C A A A A B I T w n V 2 d A 1 J O 1 A Z f P z 5 N 6 t w f k e T r w k 2 B F B q 4 6 U x Y + 5 L V A A A A B n j d v u p a 3 s J l B D / F y m g N a c 0 W D 5 G G / Z s t O u w T / u M F H I I V e G Y c y j T r A W h O p f K B f V S T S / G t k A n 8 C u m k I X f F 2 9 l 3 j V 1 t V W E B H s f J u O z P s / 8 S B c 8 U A A A A D D j + L m R q V k 1 B Y 1 2 3 g a T h U C 0 S I D c p G Q g h / U g i W i 1 B M I I Z Y E n p F C M D 9 p V 9 F D H K W A f E s 4 0 X S 5 o t F y + s J 1 v j j e A E 0 q < / 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a63ecebd-0c15-4827-b4e1-cd0317630bc1" xsi:nil="true"/>
    <lcf76f155ced4ddcb4097134ff3c332f xmlns="c758a313-1556-40ba-8fbb-add708f0b2a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DD2A735-E75A-480C-980F-FB15C7E7D7C2}"/>
</file>

<file path=customXml/itemProps2.xml><?xml version="1.0" encoding="utf-8"?>
<ds:datastoreItem xmlns:ds="http://schemas.openxmlformats.org/officeDocument/2006/customXml" ds:itemID="{C843E00D-E23D-495D-BC66-BDA5C816ABB8}"/>
</file>

<file path=customXml/itemProps3.xml><?xml version="1.0" encoding="utf-8"?>
<ds:datastoreItem xmlns:ds="http://schemas.openxmlformats.org/officeDocument/2006/customXml" ds:itemID="{487641F4-6BEE-48CB-87C1-4BA77C151EA5}"/>
</file>

<file path=customXml/itemProps4.xml><?xml version="1.0" encoding="utf-8"?>
<ds:datastoreItem xmlns:ds="http://schemas.openxmlformats.org/officeDocument/2006/customXml" ds:itemID="{B9791C4B-96ED-4D6D-839F-ED0F219E6AF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Manon.Borgia</dc:creator>
  <cp:keywords/>
  <dc:description/>
  <cp:lastModifiedBy/>
  <cp:revision/>
  <dcterms:created xsi:type="dcterms:W3CDTF">2022-11-22T21:45:58Z</dcterms:created>
  <dcterms:modified xsi:type="dcterms:W3CDTF">2024-12-16T14:56:01Z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0x0101005C98B6FE577E5D4B932B6A74674BC8A1</vt:lpwstr>
  </property>
  <property fmtid="{D5CDD505-2E9C-101B-9397-08002B2CF9AE}" pid="3" name="MediaServiceImageTags">
    <vt:lpwstr/>
  </property>
</Properties>
</file>